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0730" windowHeight="11760" activeTab="1"/>
  </bookViews>
  <sheets>
    <sheet name="様式２号" sheetId="17" r:id="rId1"/>
    <sheet name="様式例第７号ワークシート" sheetId="15" r:id="rId2"/>
    <sheet name="様式２号 (記入例)" sheetId="20" r:id="rId3"/>
    <sheet name="様式例第７号ワークシート (記入例)" sheetId="18" r:id="rId4"/>
  </sheets>
  <definedNames>
    <definedName name="○×" localSheetId="0">#REF!</definedName>
    <definedName name="○×" localSheetId="2">#REF!</definedName>
    <definedName name="○×" localSheetId="1">#REF!</definedName>
    <definedName name="○×" localSheetId="3">#REF!</definedName>
    <definedName name="○×">#REF!</definedName>
    <definedName name="_xlnm.Print_Area" localSheetId="1">様式例第７号ワークシート!$A$1:$Y$110</definedName>
    <definedName name="_xlnm.Print_Area" localSheetId="3">'様式例第７号ワークシート (記入例)'!$A$1:$Y$110</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K10" i="15"/>
  <c r="W95" l="1"/>
  <c r="J98" s="1"/>
  <c r="T95"/>
  <c r="J95"/>
  <c r="H95"/>
  <c r="F95"/>
  <c r="D95"/>
  <c r="W80"/>
  <c r="W77"/>
  <c r="J80" s="1"/>
  <c r="T77"/>
  <c r="J77"/>
  <c r="E77"/>
  <c r="W66"/>
  <c r="W62"/>
  <c r="J66" s="1"/>
  <c r="T62"/>
  <c r="J62"/>
  <c r="E62"/>
  <c r="W51"/>
  <c r="J51"/>
  <c r="W48"/>
  <c r="I48"/>
  <c r="E48"/>
  <c r="O30"/>
  <c r="J27"/>
  <c r="W24"/>
  <c r="D27" s="1"/>
  <c r="J24"/>
  <c r="D24"/>
  <c r="W81" l="1"/>
  <c r="O77"/>
  <c r="W67"/>
  <c r="O62"/>
  <c r="W95" i="18" l="1"/>
  <c r="J98" s="1"/>
  <c r="T95"/>
  <c r="J95"/>
  <c r="H95"/>
  <c r="F95"/>
  <c r="D95"/>
  <c r="W80"/>
  <c r="W77"/>
  <c r="J80" s="1"/>
  <c r="T77"/>
  <c r="J77"/>
  <c r="E77"/>
  <c r="W66"/>
  <c r="W62"/>
  <c r="J66" s="1"/>
  <c r="T62"/>
  <c r="J62"/>
  <c r="E62"/>
  <c r="W51"/>
  <c r="J51"/>
  <c r="W48"/>
  <c r="I48"/>
  <c r="E48"/>
  <c r="O30"/>
  <c r="J27"/>
  <c r="W24"/>
  <c r="D27" s="1"/>
  <c r="J24"/>
  <c r="D24"/>
  <c r="K10"/>
  <c r="O77" l="1"/>
  <c r="O62"/>
  <c r="W81"/>
  <c r="W67"/>
  <c r="J20" i="17" l="1"/>
  <c r="J19"/>
  <c r="J18"/>
  <c r="J17"/>
  <c r="C17"/>
  <c r="F2" l="1"/>
  <c r="V19" l="1"/>
  <c r="U19"/>
  <c r="T19"/>
  <c r="S19"/>
  <c r="C9"/>
  <c r="R17" l="1"/>
  <c r="R19"/>
  <c r="B11" l="1"/>
  <c r="H19"/>
  <c r="F19" l="1"/>
  <c r="M19"/>
  <c r="L19"/>
  <c r="I19"/>
  <c r="G19"/>
  <c r="E19"/>
  <c r="D19"/>
  <c r="C19"/>
  <c r="E17"/>
  <c r="D17"/>
  <c r="S7"/>
  <c r="S6"/>
  <c r="S5"/>
  <c r="S4"/>
  <c r="A17" s="1"/>
  <c r="P19"/>
  <c r="N19"/>
  <c r="N17"/>
  <c r="M17"/>
  <c r="L17"/>
  <c r="F17"/>
  <c r="G17"/>
  <c r="Q19" l="1"/>
  <c r="Q17"/>
  <c r="P17"/>
  <c r="O17"/>
  <c r="O19"/>
</calcChain>
</file>

<file path=xl/sharedStrings.xml><?xml version="1.0" encoding="utf-8"?>
<sst xmlns="http://schemas.openxmlformats.org/spreadsheetml/2006/main" count="592" uniqueCount="179">
  <si>
    <t>班設置数</t>
    <rPh sb="0" eb="1">
      <t>ハン</t>
    </rPh>
    <rPh sb="1" eb="4">
      <t>セッチスウ</t>
    </rPh>
    <phoneticPr fontId="2"/>
  </si>
  <si>
    <t>設定月</t>
    <rPh sb="0" eb="2">
      <t>セッテイ</t>
    </rPh>
    <rPh sb="2" eb="3">
      <t>ツキ</t>
    </rPh>
    <phoneticPr fontId="2"/>
  </si>
  <si>
    <t>合計</t>
    <rPh sb="0" eb="2">
      <t>ゴウケイ</t>
    </rPh>
    <phoneticPr fontId="2"/>
  </si>
  <si>
    <t>推進員数</t>
    <rPh sb="0" eb="2">
      <t>スイシン</t>
    </rPh>
    <rPh sb="3" eb="4">
      <t>スウ</t>
    </rPh>
    <phoneticPr fontId="2"/>
  </si>
  <si>
    <t>全体</t>
    <rPh sb="0" eb="2">
      <t>ゼンタイ</t>
    </rPh>
    <phoneticPr fontId="2"/>
  </si>
  <si>
    <t>女性</t>
    <rPh sb="0" eb="2">
      <t>ジョセイ</t>
    </rPh>
    <phoneticPr fontId="2"/>
  </si>
  <si>
    <t>単独開催</t>
    <rPh sb="0" eb="2">
      <t>タンドク</t>
    </rPh>
    <rPh sb="2" eb="4">
      <t>カイサイ</t>
    </rPh>
    <phoneticPr fontId="2"/>
  </si>
  <si>
    <t>名簿登載人数</t>
    <phoneticPr fontId="2"/>
  </si>
  <si>
    <t>組織数</t>
    <rPh sb="0" eb="3">
      <t>ソシキスウ</t>
    </rPh>
    <phoneticPr fontId="2"/>
  </si>
  <si>
    <t>②加入推進
体制の整備</t>
    <rPh sb="1" eb="3">
      <t>カニュウ</t>
    </rPh>
    <rPh sb="3" eb="5">
      <t>スイシン</t>
    </rPh>
    <rPh sb="6" eb="8">
      <t>タイセイ</t>
    </rPh>
    <rPh sb="9" eb="11">
      <t>セイビ</t>
    </rPh>
    <phoneticPr fontId="2"/>
  </si>
  <si>
    <t>活性化組織割
手数料希望</t>
    <rPh sb="0" eb="3">
      <t>カッセイカ</t>
    </rPh>
    <rPh sb="3" eb="5">
      <t>ソシキ</t>
    </rPh>
    <rPh sb="5" eb="6">
      <t>ワ</t>
    </rPh>
    <rPh sb="7" eb="8">
      <t>テ</t>
    </rPh>
    <rPh sb="8" eb="9">
      <t>リョウ</t>
    </rPh>
    <rPh sb="10" eb="11">
      <t>キ</t>
    </rPh>
    <phoneticPr fontId="2"/>
  </si>
  <si>
    <t>市区町村名またはJA名</t>
    <rPh sb="0" eb="4">
      <t>シクチョウソン</t>
    </rPh>
    <rPh sb="4" eb="5">
      <t>メイ</t>
    </rPh>
    <rPh sb="10" eb="11">
      <t>メイ</t>
    </rPh>
    <phoneticPr fontId="2"/>
  </si>
  <si>
    <t>担当部署</t>
    <rPh sb="0" eb="4">
      <t>タントウブショ</t>
    </rPh>
    <phoneticPr fontId="2"/>
  </si>
  <si>
    <t>記入者</t>
    <rPh sb="0" eb="3">
      <t>キニュウシャ</t>
    </rPh>
    <phoneticPr fontId="2"/>
  </si>
  <si>
    <t>電話番号</t>
    <rPh sb="0" eb="2">
      <t>デンワ</t>
    </rPh>
    <rPh sb="2" eb="4">
      <t>バンゴウ</t>
    </rPh>
    <phoneticPr fontId="2"/>
  </si>
  <si>
    <t>20歳～
39歳</t>
    <rPh sb="2" eb="3">
      <t>サイ</t>
    </rPh>
    <rPh sb="6" eb="7">
      <t>サイ</t>
    </rPh>
    <phoneticPr fontId="2"/>
  </si>
  <si>
    <t>戸別訪問に携わった
活性化組織の役員等の人数</t>
    <rPh sb="0" eb="2">
      <t>コベツ</t>
    </rPh>
    <rPh sb="2" eb="4">
      <t>ホウモン</t>
    </rPh>
    <rPh sb="5" eb="6">
      <t>タズサ</t>
    </rPh>
    <rPh sb="10" eb="13">
      <t>カッセイカ</t>
    </rPh>
    <rPh sb="13" eb="15">
      <t>ソシキ</t>
    </rPh>
    <rPh sb="16" eb="18">
      <t>ヤクイン</t>
    </rPh>
    <rPh sb="18" eb="19">
      <t>トウ</t>
    </rPh>
    <rPh sb="20" eb="22">
      <t>ニンズウ</t>
    </rPh>
    <phoneticPr fontId="2"/>
  </si>
  <si>
    <t>市区町村名または
JA（支店）名</t>
    <rPh sb="0" eb="5">
      <t>シクチョウソンメイ</t>
    </rPh>
    <rPh sb="12" eb="14">
      <t>シテン</t>
    </rPh>
    <rPh sb="15" eb="16">
      <t>メイ</t>
    </rPh>
    <phoneticPr fontId="2"/>
  </si>
  <si>
    <t>②加入推進体制の整備</t>
  </si>
  <si>
    <t>推進員数</t>
    <rPh sb="0" eb="2">
      <t>スイシン</t>
    </rPh>
    <rPh sb="2" eb="3">
      <t>イン</t>
    </rPh>
    <rPh sb="3" eb="4">
      <t>スウ</t>
    </rPh>
    <phoneticPr fontId="2"/>
  </si>
  <si>
    <t>班名・地区名等</t>
    <rPh sb="0" eb="2">
      <t>ハンメイ</t>
    </rPh>
    <rPh sb="3" eb="6">
      <t>チクメイ</t>
    </rPh>
    <rPh sb="6" eb="7">
      <t>トウ</t>
    </rPh>
    <phoneticPr fontId="2"/>
  </si>
  <si>
    <t>名簿登載人数</t>
    <rPh sb="0" eb="2">
      <t>メイボ</t>
    </rPh>
    <rPh sb="2" eb="4">
      <t>トウサイ</t>
    </rPh>
    <rPh sb="4" eb="5">
      <t>ニン</t>
    </rPh>
    <rPh sb="5" eb="6">
      <t>スウ</t>
    </rPh>
    <phoneticPr fontId="2"/>
  </si>
  <si>
    <t>備考（職制等）</t>
    <rPh sb="0" eb="2">
      <t>ビコウ</t>
    </rPh>
    <rPh sb="3" eb="5">
      <t>ショクセイ</t>
    </rPh>
    <rPh sb="5" eb="6">
      <t>トウ</t>
    </rPh>
    <phoneticPr fontId="2"/>
  </si>
  <si>
    <t>班設置数</t>
    <rPh sb="0" eb="4">
      <t>ハンセッチスウ</t>
    </rPh>
    <phoneticPr fontId="2"/>
  </si>
  <si>
    <t>推進員数計</t>
    <rPh sb="0" eb="4">
      <t>スイシンインスウ</t>
    </rPh>
    <rPh sb="4" eb="5">
      <t>ケイ</t>
    </rPh>
    <phoneticPr fontId="2"/>
  </si>
  <si>
    <t>時期（日付）</t>
    <rPh sb="0" eb="2">
      <t>ジキ</t>
    </rPh>
    <rPh sb="3" eb="5">
      <t>ヒヅケ</t>
    </rPh>
    <phoneticPr fontId="2"/>
  </si>
  <si>
    <t>計画
(目標)</t>
    <rPh sb="0" eb="2">
      <t>ケイカク</t>
    </rPh>
    <rPh sb="4" eb="6">
      <t>モクヒョウ</t>
    </rPh>
    <phoneticPr fontId="2"/>
  </si>
  <si>
    <t>③加入推進名簿の整備</t>
    <rPh sb="1" eb="3">
      <t>カニュウ</t>
    </rPh>
    <rPh sb="3" eb="5">
      <t>スイシン</t>
    </rPh>
    <rPh sb="5" eb="7">
      <t>メイボ</t>
    </rPh>
    <rPh sb="8" eb="10">
      <t>セイビ</t>
    </rPh>
    <phoneticPr fontId="2"/>
  </si>
  <si>
    <t>④加入推進
強化月間</t>
    <rPh sb="1" eb="3">
      <t>カニュウ</t>
    </rPh>
    <rPh sb="3" eb="5">
      <t>スイシン</t>
    </rPh>
    <rPh sb="6" eb="8">
      <t>キョウカ</t>
    </rPh>
    <rPh sb="8" eb="10">
      <t>ゲッカン</t>
    </rPh>
    <phoneticPr fontId="2"/>
  </si>
  <si>
    <t>⑤戸別訪問</t>
    <rPh sb="1" eb="3">
      <t>コベツ</t>
    </rPh>
    <rPh sb="3" eb="5">
      <t>ホウモン</t>
    </rPh>
    <phoneticPr fontId="2"/>
  </si>
  <si>
    <t>⑥加入推進対策会議及び研修会
の実施回数</t>
    <rPh sb="1" eb="3">
      <t>カニュウ</t>
    </rPh>
    <rPh sb="3" eb="5">
      <t>スイシン</t>
    </rPh>
    <rPh sb="5" eb="7">
      <t>タイサク</t>
    </rPh>
    <rPh sb="7" eb="9">
      <t>カイギ</t>
    </rPh>
    <rPh sb="9" eb="10">
      <t>オヨ</t>
    </rPh>
    <rPh sb="11" eb="14">
      <t>ケンシュウカイ</t>
    </rPh>
    <rPh sb="16" eb="18">
      <t>ジッシ</t>
    </rPh>
    <rPh sb="18" eb="20">
      <t>カイスウ</t>
    </rPh>
    <phoneticPr fontId="2"/>
  </si>
  <si>
    <t>⑦加入対象者に対する説明会等
の実施回数</t>
    <rPh sb="1" eb="3">
      <t>カニュウ</t>
    </rPh>
    <rPh sb="3" eb="6">
      <t>タイショウシャ</t>
    </rPh>
    <rPh sb="7" eb="8">
      <t>タイ</t>
    </rPh>
    <rPh sb="10" eb="13">
      <t>セツメイカイ</t>
    </rPh>
    <rPh sb="13" eb="14">
      <t>トウ</t>
    </rPh>
    <rPh sb="16" eb="18">
      <t>ジッシ</t>
    </rPh>
    <rPh sb="18" eb="20">
      <t>カイスウ</t>
    </rPh>
    <phoneticPr fontId="2"/>
  </si>
  <si>
    <t>⑧広報普及活動の
実施回数</t>
    <rPh sb="1" eb="3">
      <t>コウホウ</t>
    </rPh>
    <rPh sb="3" eb="5">
      <t>フキュウ</t>
    </rPh>
    <rPh sb="5" eb="7">
      <t>カツドウ</t>
    </rPh>
    <rPh sb="9" eb="11">
      <t>ジッシ</t>
    </rPh>
    <rPh sb="11" eb="13">
      <t>カイスウ</t>
    </rPh>
    <phoneticPr fontId="2"/>
  </si>
  <si>
    <t>③加入推進名簿の整備</t>
    <phoneticPr fontId="2"/>
  </si>
  <si>
    <t>④加入推進強化月間</t>
    <phoneticPr fontId="2"/>
  </si>
  <si>
    <t>⑤戸別訪問の実施</t>
    <phoneticPr fontId="2"/>
  </si>
  <si>
    <t>⑥加入推進対策会議及び研修会
の実施</t>
    <phoneticPr fontId="2"/>
  </si>
  <si>
    <t>対象者</t>
    <rPh sb="0" eb="3">
      <t>タイショウシャ</t>
    </rPh>
    <phoneticPr fontId="2"/>
  </si>
  <si>
    <t>対象者数</t>
    <rPh sb="0" eb="2">
      <t>タイショウ</t>
    </rPh>
    <rPh sb="2" eb="3">
      <t>シャ</t>
    </rPh>
    <rPh sb="3" eb="4">
      <t>スウ</t>
    </rPh>
    <phoneticPr fontId="2"/>
  </si>
  <si>
    <t>農委(JA)との連携</t>
    <rPh sb="0" eb="1">
      <t>ノウ</t>
    </rPh>
    <rPh sb="1" eb="2">
      <t>イ</t>
    </rPh>
    <rPh sb="8" eb="10">
      <t>レンケイ</t>
    </rPh>
    <phoneticPr fontId="2"/>
  </si>
  <si>
    <t>開催場所・会議(研修会)名等</t>
    <rPh sb="0" eb="2">
      <t>カイサイ</t>
    </rPh>
    <rPh sb="2" eb="4">
      <t>バショ</t>
    </rPh>
    <rPh sb="5" eb="7">
      <t>カイギ</t>
    </rPh>
    <rPh sb="8" eb="11">
      <t>ケンシュウカイ</t>
    </rPh>
    <rPh sb="12" eb="13">
      <t>メイ</t>
    </rPh>
    <rPh sb="13" eb="14">
      <t>トウ</t>
    </rPh>
    <phoneticPr fontId="2"/>
  </si>
  <si>
    <t>会議等開催回数</t>
    <rPh sb="0" eb="2">
      <t>カイギ</t>
    </rPh>
    <rPh sb="2" eb="3">
      <t>トウ</t>
    </rPh>
    <rPh sb="3" eb="5">
      <t>カイサイ</t>
    </rPh>
    <rPh sb="5" eb="7">
      <t>カイスウ</t>
    </rPh>
    <phoneticPr fontId="2"/>
  </si>
  <si>
    <t>うち連携有</t>
    <rPh sb="2" eb="4">
      <t>レンケイ</t>
    </rPh>
    <rPh sb="4" eb="5">
      <t>ア</t>
    </rPh>
    <phoneticPr fontId="2"/>
  </si>
  <si>
    <t>うち連携無</t>
    <rPh sb="2" eb="4">
      <t>レンケイ</t>
    </rPh>
    <rPh sb="4" eb="5">
      <t>ナ</t>
    </rPh>
    <phoneticPr fontId="2"/>
  </si>
  <si>
    <t>⑦加入対象者に対する説明会等
の実施</t>
    <rPh sb="16" eb="18">
      <t>ジッシ</t>
    </rPh>
    <phoneticPr fontId="2"/>
  </si>
  <si>
    <t>開催場所・説明会名等</t>
    <rPh sb="0" eb="2">
      <t>カイサイ</t>
    </rPh>
    <rPh sb="2" eb="4">
      <t>バショ</t>
    </rPh>
    <rPh sb="5" eb="8">
      <t>セツメイカイ</t>
    </rPh>
    <rPh sb="8" eb="9">
      <t>メイ</t>
    </rPh>
    <rPh sb="9" eb="10">
      <t>トウ</t>
    </rPh>
    <phoneticPr fontId="2"/>
  </si>
  <si>
    <t>説明会開催回数</t>
    <rPh sb="0" eb="3">
      <t>セツメイカイ</t>
    </rPh>
    <rPh sb="3" eb="5">
      <t>カイサイ</t>
    </rPh>
    <rPh sb="5" eb="7">
      <t>カイスウ</t>
    </rPh>
    <phoneticPr fontId="2"/>
  </si>
  <si>
    <t>⑧広報普及活動の
実施</t>
    <phoneticPr fontId="2"/>
  </si>
  <si>
    <t>対象者数計</t>
    <rPh sb="0" eb="3">
      <t>タイショウシャ</t>
    </rPh>
    <rPh sb="3" eb="4">
      <t>スウ</t>
    </rPh>
    <rPh sb="4" eb="5">
      <t>ケイ</t>
    </rPh>
    <phoneticPr fontId="2"/>
  </si>
  <si>
    <t>ダイレクトメール等によるPR</t>
    <phoneticPr fontId="2"/>
  </si>
  <si>
    <t>広報誌への掲載(チラシ等の挿入を含む)</t>
    <rPh sb="0" eb="3">
      <t>コウホウシ</t>
    </rPh>
    <rPh sb="5" eb="7">
      <t>ケイサイ</t>
    </rPh>
    <rPh sb="11" eb="12">
      <t>トウ</t>
    </rPh>
    <rPh sb="13" eb="15">
      <t>ソウニュウ</t>
    </rPh>
    <rPh sb="16" eb="17">
      <t>フク</t>
    </rPh>
    <phoneticPr fontId="2"/>
  </si>
  <si>
    <t>チラシ
配置・ポスター
掲示</t>
    <rPh sb="12" eb="14">
      <t>ケイジ</t>
    </rPh>
    <phoneticPr fontId="2"/>
  </si>
  <si>
    <t>その他</t>
    <rPh sb="2" eb="3">
      <t>タ</t>
    </rPh>
    <phoneticPr fontId="2"/>
  </si>
  <si>
    <t>－</t>
    <phoneticPr fontId="2"/>
  </si>
  <si>
    <t>広報普及活動の実施回数（合計）</t>
    <rPh sb="0" eb="2">
      <t>コウホウ</t>
    </rPh>
    <rPh sb="2" eb="4">
      <t>フキュウ</t>
    </rPh>
    <rPh sb="4" eb="6">
      <t>カツドウ</t>
    </rPh>
    <rPh sb="7" eb="9">
      <t>ジッシ</t>
    </rPh>
    <rPh sb="9" eb="11">
      <t>カイスウ</t>
    </rPh>
    <rPh sb="12" eb="14">
      <t>ゴウケイ</t>
    </rPh>
    <phoneticPr fontId="2"/>
  </si>
  <si>
    <t>活性化組織の数</t>
    <rPh sb="0" eb="3">
      <t>カッセイカ</t>
    </rPh>
    <rPh sb="3" eb="5">
      <t>ソシキ</t>
    </rPh>
    <rPh sb="6" eb="7">
      <t>カズ</t>
    </rPh>
    <phoneticPr fontId="2"/>
  </si>
  <si>
    <t>活性化組織割手数料の交付希望</t>
    <rPh sb="0" eb="3">
      <t>カッセイカ</t>
    </rPh>
    <rPh sb="3" eb="5">
      <t>ソシキ</t>
    </rPh>
    <rPh sb="5" eb="6">
      <t>ワリ</t>
    </rPh>
    <rPh sb="6" eb="9">
      <t>テスウリョウ</t>
    </rPh>
    <rPh sb="10" eb="12">
      <t>コウフ</t>
    </rPh>
    <rPh sb="12" eb="14">
      <t>キボウ</t>
    </rPh>
    <phoneticPr fontId="2"/>
  </si>
  <si>
    <t>不要</t>
    <phoneticPr fontId="2"/>
  </si>
  <si>
    <t>⑩活性化組織（交付要件を具備した活性化組織がある受託機関のみ対象）※該当しない場合は記入</t>
    <phoneticPr fontId="2"/>
  </si>
  <si>
    <t>①今年度の新規加入者</t>
    <rPh sb="1" eb="4">
      <t>コンネンド</t>
    </rPh>
    <rPh sb="5" eb="7">
      <t>シンキ</t>
    </rPh>
    <rPh sb="9" eb="10">
      <t>シャ</t>
    </rPh>
    <phoneticPr fontId="2"/>
  </si>
  <si>
    <t>・加入目標人数</t>
    <rPh sb="1" eb="3">
      <t>カニュウ</t>
    </rPh>
    <rPh sb="5" eb="7">
      <t>ニンズウ</t>
    </rPh>
    <phoneticPr fontId="2"/>
  </si>
  <si>
    <t>・新規加入実績</t>
    <rPh sb="1" eb="3">
      <t>シンキ</t>
    </rPh>
    <rPh sb="3" eb="5">
      <t>カニュウ</t>
    </rPh>
    <rPh sb="5" eb="7">
      <t>ジッセキ</t>
    </rPh>
    <phoneticPr fontId="2"/>
  </si>
  <si>
    <t>人</t>
    <rPh sb="0" eb="1">
      <t>ニン</t>
    </rPh>
    <phoneticPr fontId="2"/>
  </si>
  <si>
    <t>最終更新完了年月日</t>
    <rPh sb="0" eb="2">
      <t>サイシュウ</t>
    </rPh>
    <rPh sb="2" eb="4">
      <t>コウシン</t>
    </rPh>
    <rPh sb="4" eb="6">
      <t>カンリョウ</t>
    </rPh>
    <rPh sb="6" eb="9">
      <t>ネンガッピ</t>
    </rPh>
    <rPh sb="7" eb="8">
      <t>テイネン</t>
    </rPh>
    <phoneticPr fontId="2"/>
  </si>
  <si>
    <t>加入対象として
働きかけを行う人数
(戸別訪問対象者数)</t>
    <rPh sb="0" eb="4">
      <t>カニュウタイショウ</t>
    </rPh>
    <rPh sb="8" eb="9">
      <t>ハタラ</t>
    </rPh>
    <rPh sb="13" eb="14">
      <t>オコナ</t>
    </rPh>
    <rPh sb="15" eb="17">
      <t>ニンズウ</t>
    </rPh>
    <rPh sb="19" eb="21">
      <t>コベツ</t>
    </rPh>
    <rPh sb="23" eb="25">
      <t>タイショウ</t>
    </rPh>
    <rPh sb="25" eb="26">
      <t>シャ</t>
    </rPh>
    <phoneticPr fontId="2"/>
  </si>
  <si>
    <t xml:space="preserve"> 訪問に携わる人数(戸別訪問
実働者数)</t>
    <rPh sb="10" eb="12">
      <t>コベツ</t>
    </rPh>
    <rPh sb="12" eb="14">
      <t>ホウモン</t>
    </rPh>
    <rPh sb="15" eb="17">
      <t>ジツドウ</t>
    </rPh>
    <rPh sb="17" eb="18">
      <t>シャ</t>
    </rPh>
    <phoneticPr fontId="2"/>
  </si>
  <si>
    <t>加入対象として働きかけを行った人数
(戸別訪問対象者数)</t>
    <rPh sb="0" eb="2">
      <t>カニュウ</t>
    </rPh>
    <rPh sb="2" eb="4">
      <t>タイショウ</t>
    </rPh>
    <rPh sb="7" eb="8">
      <t>ハタラ</t>
    </rPh>
    <rPh sb="12" eb="13">
      <t>オコナ</t>
    </rPh>
    <rPh sb="15" eb="17">
      <t>ニンズウ</t>
    </rPh>
    <rPh sb="19" eb="21">
      <t>コベツ</t>
    </rPh>
    <rPh sb="21" eb="23">
      <t>ホウモン</t>
    </rPh>
    <rPh sb="23" eb="25">
      <t>タイショウ</t>
    </rPh>
    <rPh sb="25" eb="26">
      <t>シャ</t>
    </rPh>
    <rPh sb="26" eb="27">
      <t>スウ</t>
    </rPh>
    <phoneticPr fontId="2"/>
  </si>
  <si>
    <t xml:space="preserve"> 訪問に携わった人数
(戸別訪問実働者数)</t>
    <rPh sb="1" eb="3">
      <t>ホウモン</t>
    </rPh>
    <rPh sb="4" eb="5">
      <t>タズサ</t>
    </rPh>
    <rPh sb="8" eb="10">
      <t>ニンズウ</t>
    </rPh>
    <rPh sb="12" eb="14">
      <t>コベツ</t>
    </rPh>
    <rPh sb="14" eb="16">
      <t>ホウモン</t>
    </rPh>
    <rPh sb="16" eb="18">
      <t>ジツドウ</t>
    </rPh>
    <rPh sb="18" eb="19">
      <t>シャ</t>
    </rPh>
    <rPh sb="19" eb="20">
      <t>スウ</t>
    </rPh>
    <phoneticPr fontId="2"/>
  </si>
  <si>
    <t>回</t>
    <rPh sb="0" eb="1">
      <t>カイ</t>
    </rPh>
    <phoneticPr fontId="2"/>
  </si>
  <si>
    <t>※プルダウンから選択</t>
    <rPh sb="8" eb="10">
      <t>センタク</t>
    </rPh>
    <phoneticPr fontId="2"/>
  </si>
  <si>
    <t>左記のうち農委とJAが連携して開催した回数</t>
    <rPh sb="0" eb="2">
      <t>サキ</t>
    </rPh>
    <rPh sb="5" eb="7">
      <t>ノウイ</t>
    </rPh>
    <rPh sb="11" eb="13">
      <t>レンケイ</t>
    </rPh>
    <rPh sb="15" eb="17">
      <t>カイサイ</t>
    </rPh>
    <rPh sb="19" eb="21">
      <t>カイスウ</t>
    </rPh>
    <phoneticPr fontId="2"/>
  </si>
  <si>
    <t>（人）</t>
    <rPh sb="1" eb="2">
      <t>ニン</t>
    </rPh>
    <phoneticPr fontId="2"/>
  </si>
  <si>
    <t>【注意事項】</t>
    <rPh sb="1" eb="3">
      <t>チュウイ</t>
    </rPh>
    <rPh sb="3" eb="5">
      <t>ジコウ</t>
    </rPh>
    <phoneticPr fontId="2"/>
  </si>
  <si>
    <t>※⑤戸別訪問の『訪問に携わった人数(戸別訪問実働者数)』の実績を除くこと</t>
    <rPh sb="2" eb="4">
      <t>コベツ</t>
    </rPh>
    <rPh sb="4" eb="6">
      <t>ホウモン</t>
    </rPh>
    <rPh sb="29" eb="31">
      <t>ジッセキ</t>
    </rPh>
    <rPh sb="32" eb="33">
      <t>ノゾ</t>
    </rPh>
    <phoneticPr fontId="2"/>
  </si>
  <si>
    <t>①今年度の新規加入者数</t>
    <rPh sb="1" eb="4">
      <t>コンネンド</t>
    </rPh>
    <rPh sb="5" eb="7">
      <t>シンキ</t>
    </rPh>
    <rPh sb="7" eb="10">
      <t>カニュウシャ</t>
    </rPh>
    <rPh sb="10" eb="11">
      <t>スウ</t>
    </rPh>
    <phoneticPr fontId="2"/>
  </si>
  <si>
    <t>最終更新完了日</t>
    <rPh sb="0" eb="2">
      <t>サイシュウ</t>
    </rPh>
    <rPh sb="2" eb="4">
      <t>コウシン</t>
    </rPh>
    <rPh sb="4" eb="6">
      <t>カンリョウ</t>
    </rPh>
    <rPh sb="6" eb="7">
      <t>ヒ</t>
    </rPh>
    <phoneticPr fontId="2"/>
  </si>
  <si>
    <t>加入対象として
働きかけを行う人数
(戸別訪問対象者数)</t>
    <phoneticPr fontId="2"/>
  </si>
  <si>
    <t xml:space="preserve"> 訪問に携わる人数
(戸別訪問実働者数)</t>
    <phoneticPr fontId="2"/>
  </si>
  <si>
    <t>農委とJAでの
連携開催</t>
    <rPh sb="0" eb="1">
      <t>ノウ</t>
    </rPh>
    <rPh sb="1" eb="2">
      <t>イ</t>
    </rPh>
    <rPh sb="8" eb="10">
      <t>レンケイ</t>
    </rPh>
    <rPh sb="10" eb="12">
      <t>カイサイ</t>
    </rPh>
    <phoneticPr fontId="2"/>
  </si>
  <si>
    <t>戸別訪問に携わった活性化組織の役員等の人数（⑤の戸別訪問実働者数を除く）</t>
    <rPh sb="0" eb="2">
      <t>コベツ</t>
    </rPh>
    <rPh sb="2" eb="4">
      <t>ホウモン</t>
    </rPh>
    <rPh sb="5" eb="6">
      <t>タズサ</t>
    </rPh>
    <rPh sb="9" eb="12">
      <t>カッセイカ</t>
    </rPh>
    <rPh sb="12" eb="14">
      <t>ソシキ</t>
    </rPh>
    <rPh sb="15" eb="17">
      <t>ヤクイン</t>
    </rPh>
    <rPh sb="17" eb="18">
      <t>トウ</t>
    </rPh>
    <rPh sb="19" eb="21">
      <t>ニンズウ</t>
    </rPh>
    <phoneticPr fontId="2"/>
  </si>
  <si>
    <t>現在</t>
    <rPh sb="0" eb="2">
      <t>ゲンザイ</t>
    </rPh>
    <phoneticPr fontId="2"/>
  </si>
  <si>
    <t>備考(内容等)</t>
    <rPh sb="0" eb="2">
      <t>ビコウ</t>
    </rPh>
    <rPh sb="3" eb="5">
      <t>ナイヨウ</t>
    </rPh>
    <rPh sb="5" eb="6">
      <t>トウ</t>
    </rPh>
    <phoneticPr fontId="2"/>
  </si>
  <si>
    <t>有or無</t>
  </si>
  <si>
    <t>整備状況</t>
    <rPh sb="0" eb="2">
      <t>セイビ</t>
    </rPh>
    <rPh sb="2" eb="4">
      <t>ジョウキョウ</t>
    </rPh>
    <phoneticPr fontId="2"/>
  </si>
  <si>
    <t>選択して下さい</t>
  </si>
  <si>
    <t>年</t>
    <rPh sb="0" eb="1">
      <t>ネン</t>
    </rPh>
    <phoneticPr fontId="2"/>
  </si>
  <si>
    <t>月</t>
    <rPh sb="0" eb="1">
      <t>ガツ</t>
    </rPh>
    <phoneticPr fontId="2"/>
  </si>
  <si>
    <t>日</t>
    <rPh sb="0" eb="1">
      <t>ニチ</t>
    </rPh>
    <phoneticPr fontId="2"/>
  </si>
  <si>
    <t>令和</t>
  </si>
  <si>
    <t>実施状況</t>
    <rPh sb="0" eb="2">
      <t>ジッシ</t>
    </rPh>
    <rPh sb="2" eb="4">
      <t>ジョウキョウ</t>
    </rPh>
    <phoneticPr fontId="2"/>
  </si>
  <si>
    <t>備考（訪問内容、訪問者情報等）</t>
    <rPh sb="0" eb="2">
      <t>ビコウ</t>
    </rPh>
    <rPh sb="3" eb="5">
      <t>ホウモン</t>
    </rPh>
    <rPh sb="5" eb="7">
      <t>ナイヨウ</t>
    </rPh>
    <rPh sb="8" eb="11">
      <t>ホウモンシャ</t>
    </rPh>
    <rPh sb="11" eb="13">
      <t>ジョウホウ</t>
    </rPh>
    <rPh sb="13" eb="14">
      <t>トウ</t>
    </rPh>
    <phoneticPr fontId="2"/>
  </si>
  <si>
    <t>対象者数計</t>
    <rPh sb="4" eb="5">
      <t>ケイ</t>
    </rPh>
    <phoneticPr fontId="2"/>
  </si>
  <si>
    <t>⑩活性化組織
※市町村のみ報告</t>
    <rPh sb="1" eb="4">
      <t>カッセイカ</t>
    </rPh>
    <rPh sb="4" eb="6">
      <t>ソシキ</t>
    </rPh>
    <rPh sb="8" eb="9">
      <t>シ</t>
    </rPh>
    <rPh sb="9" eb="11">
      <t>チョウソン</t>
    </rPh>
    <rPh sb="13" eb="15">
      <t>ホウコク</t>
    </rPh>
    <phoneticPr fontId="2"/>
  </si>
  <si>
    <t>説明会等開催回数</t>
    <rPh sb="0" eb="3">
      <t>セツメイカイ</t>
    </rPh>
    <rPh sb="3" eb="4">
      <t>トウ</t>
    </rPh>
    <rPh sb="4" eb="6">
      <t>カイサイ</t>
    </rPh>
    <rPh sb="6" eb="8">
      <t>カイスウ</t>
    </rPh>
    <phoneticPr fontId="2"/>
  </si>
  <si>
    <t xml:space="preserve">
</t>
    <phoneticPr fontId="2"/>
  </si>
  <si>
    <t>※実施するものに○印を付すこと
（プルダウンから選択）</t>
    <phoneticPr fontId="2"/>
  </si>
  <si>
    <t>○or×</t>
  </si>
  <si>
    <t>令和</t>
    <phoneticPr fontId="2"/>
  </si>
  <si>
    <t>令和</t>
    <rPh sb="0" eb="2">
      <t>レイワ</t>
    </rPh>
    <phoneticPr fontId="2"/>
  </si>
  <si>
    <t>　報告は本様式をもって行ってください。</t>
    <phoneticPr fontId="2"/>
  </si>
  <si>
    <t>　当該様式にはシートの保護をかけています。</t>
    <phoneticPr fontId="2"/>
  </si>
  <si>
    <t>・⑩の活性化組織に関する報告は市町村のみとなります（JAの報告は不要です）。</t>
    <rPh sb="3" eb="6">
      <t>カッセイカ</t>
    </rPh>
    <rPh sb="6" eb="8">
      <t>ソシキ</t>
    </rPh>
    <rPh sb="9" eb="10">
      <t>カン</t>
    </rPh>
    <rPh sb="12" eb="14">
      <t>ホウコク</t>
    </rPh>
    <rPh sb="15" eb="18">
      <t>シチョウソン</t>
    </rPh>
    <rPh sb="29" eb="31">
      <t>ホウコク</t>
    </rPh>
    <rPh sb="32" eb="34">
      <t>フヨウ</t>
    </rPh>
    <phoneticPr fontId="2"/>
  </si>
  <si>
    <t>　※以下の⑩の項目は市町村のみ報告</t>
    <rPh sb="2" eb="4">
      <t>イカ</t>
    </rPh>
    <rPh sb="7" eb="9">
      <t>コウモク</t>
    </rPh>
    <rPh sb="10" eb="13">
      <t>シチョウソン</t>
    </rPh>
    <rPh sb="15" eb="17">
      <t>ホウコク</t>
    </rPh>
    <phoneticPr fontId="2"/>
  </si>
  <si>
    <t>左記のうち農委またはJAが単独で開催した回数</t>
    <rPh sb="0" eb="2">
      <t>サキ</t>
    </rPh>
    <rPh sb="5" eb="7">
      <t>ノウイ</t>
    </rPh>
    <rPh sb="13" eb="15">
      <t>タンドク</t>
    </rPh>
    <rPh sb="16" eb="18">
      <t>カイサイ</t>
    </rPh>
    <rPh sb="20" eb="22">
      <t>カイスウ</t>
    </rPh>
    <phoneticPr fontId="2"/>
  </si>
  <si>
    <t>月</t>
    <rPh sb="0" eb="1">
      <t>ガツ</t>
    </rPh>
    <phoneticPr fontId="2"/>
  </si>
  <si>
    <t>※連携とは、農業委員会またはJAと合同で開催する場合のことをいう（以下同じ）。</t>
    <rPh sb="1" eb="3">
      <t>レンケイ</t>
    </rPh>
    <rPh sb="6" eb="8">
      <t>ノウギョウ</t>
    </rPh>
    <rPh sb="8" eb="11">
      <t>イインカイ</t>
    </rPh>
    <rPh sb="17" eb="19">
      <t>ゴウドウ</t>
    </rPh>
    <rPh sb="20" eb="22">
      <t>カイサイ</t>
    </rPh>
    <rPh sb="24" eb="26">
      <t>バアイ</t>
    </rPh>
    <rPh sb="33" eb="35">
      <t>イカ</t>
    </rPh>
    <rPh sb="35" eb="36">
      <t>オナ</t>
    </rPh>
    <phoneticPr fontId="2"/>
  </si>
  <si>
    <t>支店(支所)数※本店(本所)除く</t>
    <rPh sb="0" eb="2">
      <t>シテン</t>
    </rPh>
    <rPh sb="3" eb="5">
      <t>シショ</t>
    </rPh>
    <rPh sb="6" eb="7">
      <t>スウ</t>
    </rPh>
    <rPh sb="8" eb="10">
      <t>ホンテン</t>
    </rPh>
    <rPh sb="11" eb="13">
      <t>ホンジョ</t>
    </rPh>
    <rPh sb="14" eb="15">
      <t>ノゾ</t>
    </rPh>
    <phoneticPr fontId="2"/>
  </si>
  <si>
    <t>⑨JA支店(支所)数</t>
    <rPh sb="6" eb="8">
      <t>シショ</t>
    </rPh>
    <phoneticPr fontId="2"/>
  </si>
  <si>
    <t>⑨JA支店(支所)数
※JAのみ報告</t>
    <rPh sb="3" eb="5">
      <t>シテン</t>
    </rPh>
    <rPh sb="6" eb="8">
      <t>シショ</t>
    </rPh>
    <rPh sb="9" eb="10">
      <t>スウ</t>
    </rPh>
    <rPh sb="16" eb="18">
      <t>ホウコク</t>
    </rPh>
    <phoneticPr fontId="2"/>
  </si>
  <si>
    <t>（様式第２号）</t>
    <rPh sb="1" eb="3">
      <t>ヨウシキ</t>
    </rPh>
    <rPh sb="3" eb="4">
      <t>ダイ</t>
    </rPh>
    <phoneticPr fontId="2"/>
  </si>
  <si>
    <t>・⑨の支店(支所)数に関する報告はJAのみとなります（市町村の報告は不要です）。</t>
    <rPh sb="3" eb="5">
      <t>シテン</t>
    </rPh>
    <rPh sb="6" eb="8">
      <t>シショ</t>
    </rPh>
    <rPh sb="9" eb="10">
      <t>スウ</t>
    </rPh>
    <rPh sb="11" eb="12">
      <t>カン</t>
    </rPh>
    <rPh sb="14" eb="16">
      <t>ホウコク</t>
    </rPh>
    <rPh sb="27" eb="30">
      <t>シチョウソン</t>
    </rPh>
    <rPh sb="31" eb="33">
      <t>ホウコク</t>
    </rPh>
    <rPh sb="34" eb="36">
      <t>フヨウ</t>
    </rPh>
    <phoneticPr fontId="2"/>
  </si>
  <si>
    <t xml:space="preserve"> ※２回設定している場合は、分けて記入すること。</t>
    <phoneticPr fontId="2"/>
  </si>
  <si>
    <t>複数の月にまたがる場合は「○～○」と入力。（例：10月から12月の場合、10～12と入力。）</t>
    <rPh sb="18" eb="20">
      <t>ニュウリョク</t>
    </rPh>
    <rPh sb="22" eb="23">
      <t>レイ</t>
    </rPh>
    <rPh sb="26" eb="27">
      <t>ガツ</t>
    </rPh>
    <rPh sb="31" eb="32">
      <t>ガツ</t>
    </rPh>
    <rPh sb="33" eb="35">
      <t>バアイ</t>
    </rPh>
    <rPh sb="42" eb="44">
      <t>ニュウリョク</t>
    </rPh>
    <phoneticPr fontId="2"/>
  </si>
  <si>
    <t>※当初の計画以外で整備した班がある場合、当該内容を上表に記載し、整備状況欄は「計画外」を選択すること。</t>
    <rPh sb="1" eb="3">
      <t>トウショ</t>
    </rPh>
    <rPh sb="6" eb="8">
      <t>イガイ</t>
    </rPh>
    <rPh sb="9" eb="11">
      <t>セイビ</t>
    </rPh>
    <rPh sb="13" eb="14">
      <t>ハン</t>
    </rPh>
    <rPh sb="17" eb="19">
      <t>バアイ</t>
    </rPh>
    <rPh sb="20" eb="22">
      <t>トウガイ</t>
    </rPh>
    <rPh sb="22" eb="24">
      <t>ナイヨウ</t>
    </rPh>
    <rPh sb="25" eb="27">
      <t>ジョウヒョウ</t>
    </rPh>
    <rPh sb="28" eb="30">
      <t>キサイ</t>
    </rPh>
    <rPh sb="32" eb="34">
      <t>セイビ</t>
    </rPh>
    <rPh sb="34" eb="36">
      <t>ジョウキョウ</t>
    </rPh>
    <rPh sb="36" eb="37">
      <t>ラン</t>
    </rPh>
    <rPh sb="39" eb="41">
      <t>ケイカク</t>
    </rPh>
    <rPh sb="41" eb="42">
      <t>ガイ</t>
    </rPh>
    <rPh sb="44" eb="46">
      <t>センタク</t>
    </rPh>
    <phoneticPr fontId="2"/>
  </si>
  <si>
    <t>※当初の計画以外で戸別訪問を実施した場合、当該内容を上表に記載し、実施状況欄は「計画外」を選択すること。</t>
    <rPh sb="1" eb="3">
      <t>トウショ</t>
    </rPh>
    <rPh sb="6" eb="8">
      <t>イガイ</t>
    </rPh>
    <rPh sb="9" eb="11">
      <t>コベツ</t>
    </rPh>
    <rPh sb="11" eb="13">
      <t>ホウモン</t>
    </rPh>
    <rPh sb="14" eb="16">
      <t>ジッシ</t>
    </rPh>
    <rPh sb="18" eb="20">
      <t>バアイ</t>
    </rPh>
    <rPh sb="21" eb="23">
      <t>トウガイ</t>
    </rPh>
    <rPh sb="23" eb="25">
      <t>ナイヨウ</t>
    </rPh>
    <rPh sb="26" eb="28">
      <t>ジョウヒョウ</t>
    </rPh>
    <rPh sb="29" eb="31">
      <t>キサイ</t>
    </rPh>
    <rPh sb="33" eb="35">
      <t>ジッシ</t>
    </rPh>
    <rPh sb="35" eb="37">
      <t>ジョウキョウ</t>
    </rPh>
    <rPh sb="37" eb="38">
      <t>ラン</t>
    </rPh>
    <rPh sb="40" eb="42">
      <t>ケイカク</t>
    </rPh>
    <rPh sb="42" eb="43">
      <t>ガイ</t>
    </rPh>
    <rPh sb="45" eb="47">
      <t>センタク</t>
    </rPh>
    <phoneticPr fontId="2"/>
  </si>
  <si>
    <t>※当初の計画以外で実施したものがある場合、当該内容を上表に記載し、実施状況欄は「計画外」を選択すること。</t>
    <rPh sb="1" eb="3">
      <t>トウショ</t>
    </rPh>
    <rPh sb="6" eb="8">
      <t>イガイ</t>
    </rPh>
    <rPh sb="9" eb="11">
      <t>ジッシ</t>
    </rPh>
    <rPh sb="18" eb="20">
      <t>バアイ</t>
    </rPh>
    <rPh sb="21" eb="23">
      <t>トウガイ</t>
    </rPh>
    <rPh sb="23" eb="25">
      <t>ナイヨウ</t>
    </rPh>
    <rPh sb="26" eb="28">
      <t>ジョウヒョウ</t>
    </rPh>
    <rPh sb="29" eb="31">
      <t>キサイ</t>
    </rPh>
    <rPh sb="33" eb="35">
      <t>ジッシ</t>
    </rPh>
    <phoneticPr fontId="2"/>
  </si>
  <si>
    <t>・上表内の網掛け箇所は年度途中の実施状況の報告においては不要です(年度末の実績報告時には必要となりますので、忘れずに報告をお願いいたします)。</t>
    <rPh sb="1" eb="3">
      <t>ジョウヒョウ</t>
    </rPh>
    <rPh sb="3" eb="4">
      <t>ナイ</t>
    </rPh>
    <rPh sb="5" eb="7">
      <t>アミカ</t>
    </rPh>
    <rPh sb="8" eb="10">
      <t>カショ</t>
    </rPh>
    <rPh sb="11" eb="13">
      <t>ネンド</t>
    </rPh>
    <rPh sb="13" eb="15">
      <t>トチュウ</t>
    </rPh>
    <rPh sb="16" eb="20">
      <t>ジッシジョウキョウ</t>
    </rPh>
    <rPh sb="21" eb="23">
      <t>ホウコク</t>
    </rPh>
    <rPh sb="28" eb="30">
      <t>フヨウ</t>
    </rPh>
    <rPh sb="33" eb="36">
      <t>ネンドマツ</t>
    </rPh>
    <rPh sb="37" eb="39">
      <t>ジッセキ</t>
    </rPh>
    <rPh sb="39" eb="41">
      <t>ホウコク</t>
    </rPh>
    <rPh sb="41" eb="42">
      <t>ジ</t>
    </rPh>
    <rPh sb="44" eb="46">
      <t>ヒツヨウ</t>
    </rPh>
    <rPh sb="54" eb="55">
      <t>ワス</t>
    </rPh>
    <rPh sb="58" eb="60">
      <t>ホウコク</t>
    </rPh>
    <rPh sb="62" eb="63">
      <t>ネガ</t>
    </rPh>
    <phoneticPr fontId="2"/>
  </si>
  <si>
    <t>20歳～
39歳</t>
    <rPh sb="2" eb="3">
      <t>サイ</t>
    </rPh>
    <rPh sb="7" eb="8">
      <t>サイ</t>
    </rPh>
    <phoneticPr fontId="2"/>
  </si>
  <si>
    <r>
      <t>　</t>
    </r>
    <r>
      <rPr>
        <b/>
        <sz val="11"/>
        <color rgb="FFFF0000"/>
        <rFont val="ＭＳ Ｐゴシック"/>
        <family val="3"/>
        <charset val="128"/>
      </rPr>
      <t>※以下の⑨の項目はJAのみ報告</t>
    </r>
    <rPh sb="2" eb="4">
      <t>イカ</t>
    </rPh>
    <rPh sb="7" eb="9">
      <t>コウモク</t>
    </rPh>
    <rPh sb="14" eb="16">
      <t>ホウコク</t>
    </rPh>
    <phoneticPr fontId="2"/>
  </si>
  <si>
    <t>※各表の網掛け（色付き）のセルは実施状況または実績入力欄。</t>
    <rPh sb="1" eb="2">
      <t>カク</t>
    </rPh>
    <rPh sb="2" eb="3">
      <t>ヒョウ</t>
    </rPh>
    <rPh sb="4" eb="6">
      <t>アミカ</t>
    </rPh>
    <rPh sb="8" eb="10">
      <t>イロツ</t>
    </rPh>
    <rPh sb="16" eb="18">
      <t>ジッシ</t>
    </rPh>
    <rPh sb="18" eb="20">
      <t>ジョウキョウ</t>
    </rPh>
    <rPh sb="23" eb="25">
      <t>ジッセキ</t>
    </rPh>
    <rPh sb="25" eb="27">
      <t>ニュウリョク</t>
    </rPh>
    <rPh sb="27" eb="28">
      <t>ラン</t>
    </rPh>
    <phoneticPr fontId="2"/>
  </si>
  <si>
    <t>　活動計画作成時は、網掛け（色付き）のセルには入力しないこと。</t>
    <rPh sb="1" eb="3">
      <t>カツドウ</t>
    </rPh>
    <rPh sb="3" eb="5">
      <t>ケイカク</t>
    </rPh>
    <rPh sb="5" eb="8">
      <t>サクセイジ</t>
    </rPh>
    <rPh sb="10" eb="12">
      <t>アミカ</t>
    </rPh>
    <rPh sb="14" eb="16">
      <t>イロツ</t>
    </rPh>
    <rPh sb="23" eb="25">
      <t>ニュウリョク</t>
    </rPh>
    <phoneticPr fontId="2"/>
  </si>
  <si>
    <t>　網掛け（色付き）のセルには実施状況の報告または実績報告時に</t>
    <rPh sb="1" eb="3">
      <t>アミカ</t>
    </rPh>
    <rPh sb="5" eb="7">
      <t>イロツ</t>
    </rPh>
    <rPh sb="14" eb="16">
      <t>ジッシ</t>
    </rPh>
    <rPh sb="16" eb="18">
      <t>ジョウキョウ</t>
    </rPh>
    <rPh sb="19" eb="21">
      <t>ホウコク</t>
    </rPh>
    <rPh sb="24" eb="26">
      <t>ジッセキ</t>
    </rPh>
    <rPh sb="26" eb="28">
      <t>ホウコク</t>
    </rPh>
    <rPh sb="28" eb="29">
      <t>ジ</t>
    </rPh>
    <phoneticPr fontId="2"/>
  </si>
  <si>
    <t>　入力すること。</t>
    <rPh sb="1" eb="3">
      <t>ニュウリョク</t>
    </rPh>
    <phoneticPr fontId="2"/>
  </si>
  <si>
    <t>（様式例第７号）</t>
    <rPh sb="1" eb="3">
      <t>ヨウシキ</t>
    </rPh>
    <rPh sb="3" eb="4">
      <t>レイ</t>
    </rPh>
    <rPh sb="4" eb="5">
      <t>ダイ</t>
    </rPh>
    <rPh sb="6" eb="7">
      <t>ゴウ</t>
    </rPh>
    <phoneticPr fontId="2"/>
  </si>
  <si>
    <t>年度加入推進活動（計画・実施状況〈実績〉）管理表</t>
    <phoneticPr fontId="2"/>
  </si>
  <si>
    <t>年度加入推進活動（計画・実施状況＜実績＞）管理表ワークシート</t>
    <phoneticPr fontId="2"/>
  </si>
  <si>
    <t>・上表①～⑩の各項目について、計画（目標）・実施状況それぞれの時点（時期）において別シートの「加入推進活動（計画・実施状況＜実績＞）管理表ワークシート」を作成し、</t>
    <rPh sb="1" eb="3">
      <t>ジョウヒョウ</t>
    </rPh>
    <rPh sb="7" eb="10">
      <t>カクコウモク</t>
    </rPh>
    <rPh sb="15" eb="17">
      <t>ケイカク</t>
    </rPh>
    <rPh sb="18" eb="20">
      <t>モクヒョウ</t>
    </rPh>
    <rPh sb="22" eb="24">
      <t>ジッシ</t>
    </rPh>
    <rPh sb="24" eb="26">
      <t>ジョウキョウ</t>
    </rPh>
    <rPh sb="27" eb="29">
      <t>ジテン</t>
    </rPh>
    <rPh sb="30" eb="31">
      <t>ベツ</t>
    </rPh>
    <rPh sb="34" eb="36">
      <t>ジキ</t>
    </rPh>
    <rPh sb="77" eb="79">
      <t>ホウコク</t>
    </rPh>
    <phoneticPr fontId="2"/>
  </si>
  <si>
    <t>・「加入推進活動（計画・実施状況＜実績＞）管理表ワークシート」を作成することによって、上表各項目に数値が反映される仕様になっています。誤入力を防止するため、</t>
    <rPh sb="32" eb="34">
      <t>サクセイ</t>
    </rPh>
    <rPh sb="43" eb="45">
      <t>ジョウヒョウ</t>
    </rPh>
    <rPh sb="45" eb="46">
      <t>カク</t>
    </rPh>
    <rPh sb="46" eb="48">
      <t>コウモク</t>
    </rPh>
    <rPh sb="49" eb="51">
      <t>スウチ</t>
    </rPh>
    <rPh sb="52" eb="54">
      <t>ハンエイ</t>
    </rPh>
    <rPh sb="57" eb="59">
      <t>シヨウ</t>
    </rPh>
    <rPh sb="67" eb="70">
      <t>ゴニュウリョク</t>
    </rPh>
    <rPh sb="71" eb="73">
      <t>ボウシ</t>
    </rPh>
    <phoneticPr fontId="2"/>
  </si>
  <si>
    <t>・別に作成した「加入推進活動（計画・実施状況＜実績＞）管理表ワークシート」は、各受託機関において5年間保存しておいてください。</t>
    <rPh sb="1" eb="2">
      <t>ベツ</t>
    </rPh>
    <rPh sb="3" eb="5">
      <t>サクセイ</t>
    </rPh>
    <rPh sb="39" eb="40">
      <t>カク</t>
    </rPh>
    <rPh sb="40" eb="42">
      <t>ジュタク</t>
    </rPh>
    <rPh sb="42" eb="44">
      <t>キカン</t>
    </rPh>
    <rPh sb="49" eb="51">
      <t>ネンカン</t>
    </rPh>
    <rPh sb="51" eb="53">
      <t>ホゾン</t>
    </rPh>
    <phoneticPr fontId="2"/>
  </si>
  <si>
    <t>実施状況
（実績）</t>
    <rPh sb="0" eb="2">
      <t>ジッシ</t>
    </rPh>
    <rPh sb="2" eb="4">
      <t>ジョウキョウ</t>
    </rPh>
    <rPh sb="6" eb="8">
      <t>ジッセキ</t>
    </rPh>
    <phoneticPr fontId="2"/>
  </si>
  <si>
    <t>年度加入推進活動について、農業者年金業務委託手数料交付要綱第５の規定により報告します。</t>
    <rPh sb="32" eb="34">
      <t>キテイ</t>
    </rPh>
    <phoneticPr fontId="2"/>
  </si>
  <si>
    <t>△△農委、△△農協</t>
  </si>
  <si>
    <t>△△農委、△△農協</t>
    <rPh sb="2" eb="3">
      <t>ノウ</t>
    </rPh>
    <rPh sb="3" eb="4">
      <t>イ</t>
    </rPh>
    <rPh sb="7" eb="9">
      <t>ノウキョウ</t>
    </rPh>
    <phoneticPr fontId="2"/>
  </si>
  <si>
    <t>□□課、□□支店等</t>
  </si>
  <si>
    <t>□□課、□□支店等</t>
    <phoneticPr fontId="2"/>
  </si>
  <si>
    <t>○○-××××-△△△△</t>
  </si>
  <si>
    <t>○○-××××-△△△△</t>
    <phoneticPr fontId="2"/>
  </si>
  <si>
    <t>▲▲　▲▲</t>
  </si>
  <si>
    <t>▲▲　▲▲</t>
    <phoneticPr fontId="2"/>
  </si>
  <si>
    <t>A班（○○地区）</t>
    <rPh sb="1" eb="2">
      <t>ハン</t>
    </rPh>
    <rPh sb="5" eb="7">
      <t>チク</t>
    </rPh>
    <phoneticPr fontId="2"/>
  </si>
  <si>
    <t>B班（○○地区）</t>
    <rPh sb="1" eb="2">
      <t>ハン</t>
    </rPh>
    <rPh sb="5" eb="7">
      <t>チク</t>
    </rPh>
    <phoneticPr fontId="2"/>
  </si>
  <si>
    <t>C班（○○地区）</t>
    <rPh sb="1" eb="2">
      <t>ハン</t>
    </rPh>
    <rPh sb="5" eb="7">
      <t>チク</t>
    </rPh>
    <phoneticPr fontId="2"/>
  </si>
  <si>
    <t>女性農業委員、農委事務局職員、ＪＡ職員（営農指導員）</t>
    <phoneticPr fontId="2"/>
  </si>
  <si>
    <t>農業委員、農地利用最適化推進委員、農委事務局職員、ＪＡ支店長</t>
    <rPh sb="5" eb="7">
      <t>ノウチ</t>
    </rPh>
    <rPh sb="7" eb="9">
      <t>リヨウ</t>
    </rPh>
    <rPh sb="9" eb="12">
      <t>サイテキカ</t>
    </rPh>
    <rPh sb="12" eb="14">
      <t>スイシン</t>
    </rPh>
    <rPh sb="14" eb="16">
      <t>イイン</t>
    </rPh>
    <rPh sb="17" eb="19">
      <t>ノウイ</t>
    </rPh>
    <phoneticPr fontId="2"/>
  </si>
  <si>
    <t>農業委員、農地利用最適化推進委員、農委事務局職員、ＪＡ支店次長、ＪＡ職員</t>
    <phoneticPr fontId="2"/>
  </si>
  <si>
    <t>整備済</t>
  </si>
  <si>
    <t>未整備</t>
  </si>
  <si>
    <t>計画外</t>
  </si>
  <si>
    <t>１～２</t>
  </si>
  <si>
    <t>１～２</t>
    <phoneticPr fontId="2"/>
  </si>
  <si>
    <t>実施済</t>
  </si>
  <si>
    <t>一斉訪問（グループ別）</t>
    <phoneticPr fontId="2"/>
  </si>
  <si>
    <t>意向者へのフォロー（○○様）</t>
    <rPh sb="0" eb="2">
      <t>イコウ</t>
    </rPh>
    <rPh sb="2" eb="3">
      <t>シャ</t>
    </rPh>
    <rPh sb="12" eb="13">
      <t>サマ</t>
    </rPh>
    <phoneticPr fontId="2"/>
  </si>
  <si>
    <t>××様へ制度説明</t>
    <rPh sb="2" eb="3">
      <t>サマ</t>
    </rPh>
    <rPh sb="4" eb="6">
      <t>セイド</t>
    </rPh>
    <rPh sb="6" eb="8">
      <t>セツメイ</t>
    </rPh>
    <phoneticPr fontId="2"/>
  </si>
  <si>
    <t>１月</t>
    <rPh sb="1" eb="2">
      <t>ガツ</t>
    </rPh>
    <phoneticPr fontId="2"/>
  </si>
  <si>
    <t>一斉訪問（2回目、グループ別）とフォロー</t>
    <phoneticPr fontId="2"/>
  </si>
  <si>
    <t>未実施</t>
  </si>
  <si>
    <t>２月</t>
    <rPh sb="1" eb="2">
      <t>ガツ</t>
    </rPh>
    <phoneticPr fontId="2"/>
  </si>
  <si>
    <t>△△市役所・年金制度勉強会</t>
    <phoneticPr fontId="2"/>
  </si>
  <si>
    <t>無</t>
  </si>
  <si>
    <t>農業委員</t>
    <rPh sb="0" eb="2">
      <t>ノウギョウ</t>
    </rPh>
    <rPh sb="2" eb="4">
      <t>イイン</t>
    </rPh>
    <phoneticPr fontId="2"/>
  </si>
  <si>
    <t>JA△△市本店・年金制度勉強会</t>
    <phoneticPr fontId="2"/>
  </si>
  <si>
    <t>有</t>
  </si>
  <si>
    <t>JA職員</t>
    <rPh sb="2" eb="4">
      <t>ショクイン</t>
    </rPh>
    <phoneticPr fontId="2"/>
  </si>
  <si>
    <t>△△市役所・戸別訪問先検討会議</t>
    <phoneticPr fontId="2"/>
  </si>
  <si>
    <t>△△市役所・年金制度説明会</t>
    <phoneticPr fontId="2"/>
  </si>
  <si>
    <t>JA△△市本店・年金制度説明会</t>
    <phoneticPr fontId="2"/>
  </si>
  <si>
    <t>認定農業者</t>
    <rPh sb="0" eb="2">
      <t>ニンテイ</t>
    </rPh>
    <rPh sb="2" eb="5">
      <t>ノウギョウシャ</t>
    </rPh>
    <phoneticPr fontId="2"/>
  </si>
  <si>
    <t>青色申告者</t>
    <rPh sb="0" eb="2">
      <t>アオイロ</t>
    </rPh>
    <rPh sb="2" eb="5">
      <t>シンコクシャ</t>
    </rPh>
    <phoneticPr fontId="2"/>
  </si>
  <si>
    <t>○</t>
  </si>
  <si>
    <t>ラジオCM</t>
    <phoneticPr fontId="2"/>
  </si>
  <si>
    <t>△△市広報誌（４月号）</t>
    <rPh sb="2" eb="3">
      <t>シ</t>
    </rPh>
    <rPh sb="3" eb="6">
      <t>コウホウシ</t>
    </rPh>
    <rPh sb="8" eb="10">
      <t>ガツゴウ</t>
    </rPh>
    <phoneticPr fontId="2"/>
  </si>
  <si>
    <t>管内農家</t>
    <rPh sb="0" eb="2">
      <t>カンナイ</t>
    </rPh>
    <rPh sb="2" eb="4">
      <t>ノウカ</t>
    </rPh>
    <phoneticPr fontId="2"/>
  </si>
  <si>
    <t>農委窓口チラシ配置</t>
    <rPh sb="0" eb="2">
      <t>ノウイ</t>
    </rPh>
    <rPh sb="2" eb="4">
      <t>マドグチ</t>
    </rPh>
    <rPh sb="7" eb="9">
      <t>ハイチ</t>
    </rPh>
    <phoneticPr fontId="2"/>
  </si>
  <si>
    <t>パンフレット送付</t>
    <rPh sb="6" eb="8">
      <t>ソウフ</t>
    </rPh>
    <phoneticPr fontId="2"/>
  </si>
  <si>
    <t>加入対象者</t>
    <rPh sb="0" eb="2">
      <t>カニュウ</t>
    </rPh>
    <rPh sb="2" eb="5">
      <t>タイショウシャ</t>
    </rPh>
    <phoneticPr fontId="2"/>
  </si>
  <si>
    <t>令和2年6月30日現在</t>
  </si>
  <si>
    <t>令和2年4月1日</t>
  </si>
  <si>
    <t/>
  </si>
</sst>
</file>

<file path=xl/styles.xml><?xml version="1.0" encoding="utf-8"?>
<styleSheet xmlns="http://schemas.openxmlformats.org/spreadsheetml/2006/main">
  <numFmts count="3">
    <numFmt numFmtId="176" formatCode="#,##0_ "/>
    <numFmt numFmtId="177" formatCode="[$-411]ggge&quot;年&quot;m&quot;月&quot;d&quot;日&quot;;@"/>
    <numFmt numFmtId="178" formatCode="0_);[Red]\(0\)"/>
  </numFmts>
  <fonts count="26">
    <font>
      <sz val="11"/>
      <color theme="1"/>
      <name val="游ゴシック"/>
      <family val="2"/>
      <charset val="128"/>
      <scheme val="minor"/>
    </font>
    <font>
      <sz val="11"/>
      <name val="ＭＳ Ｐゴシック"/>
      <family val="3"/>
      <charset val="128"/>
    </font>
    <font>
      <sz val="6"/>
      <name val="游ゴシック"/>
      <family val="2"/>
      <charset val="128"/>
      <scheme val="minor"/>
    </font>
    <font>
      <sz val="11"/>
      <name val="ＭＳ Ｐ明朝"/>
      <family val="1"/>
      <charset val="128"/>
    </font>
    <font>
      <sz val="11"/>
      <color theme="1"/>
      <name val="ＭＳ Ｐゴシック"/>
      <family val="3"/>
      <charset val="128"/>
    </font>
    <font>
      <sz val="12"/>
      <color theme="1"/>
      <name val="ＭＳ Ｐゴシック"/>
      <family val="3"/>
      <charset val="128"/>
    </font>
    <font>
      <sz val="14"/>
      <color theme="1"/>
      <name val="ＭＳ Ｐゴシック"/>
      <family val="3"/>
      <charset val="128"/>
    </font>
    <font>
      <sz val="11"/>
      <color theme="0"/>
      <name val="ＭＳ Ｐゴシック"/>
      <family val="3"/>
      <charset val="128"/>
    </font>
    <font>
      <sz val="11"/>
      <color rgb="FF000000"/>
      <name val="ＭＳ Ｐゴシック"/>
      <family val="3"/>
      <charset val="128"/>
    </font>
    <font>
      <sz val="9"/>
      <color theme="1"/>
      <name val="ＭＳ Ｐゴシック"/>
      <family val="3"/>
      <charset val="128"/>
    </font>
    <font>
      <sz val="10"/>
      <color theme="4"/>
      <name val="ＭＳ Ｐゴシック"/>
      <family val="3"/>
      <charset val="128"/>
    </font>
    <font>
      <sz val="11"/>
      <color theme="4"/>
      <name val="ＭＳ Ｐゴシック"/>
      <family val="3"/>
      <charset val="128"/>
    </font>
    <font>
      <sz val="10"/>
      <color rgb="FF000000"/>
      <name val="ＭＳ Ｐゴシック"/>
      <family val="3"/>
      <charset val="128"/>
    </font>
    <font>
      <sz val="8"/>
      <color theme="1"/>
      <name val="ＭＳ Ｐゴシック"/>
      <family val="3"/>
      <charset val="128"/>
    </font>
    <font>
      <sz val="10.5"/>
      <color rgb="FF000000"/>
      <name val="ＭＳ Ｐゴシック"/>
      <family val="3"/>
      <charset val="128"/>
    </font>
    <font>
      <sz val="8"/>
      <name val="ＭＳ Ｐゴシック"/>
      <family val="3"/>
      <charset val="128"/>
    </font>
    <font>
      <sz val="10"/>
      <color theme="1"/>
      <name val="ＭＳ Ｐゴシック"/>
      <family val="3"/>
      <charset val="128"/>
    </font>
    <font>
      <sz val="11"/>
      <color rgb="FFFF0000"/>
      <name val="ＭＳ Ｐゴシック"/>
      <family val="3"/>
      <charset val="128"/>
    </font>
    <font>
      <sz val="8.5"/>
      <color rgb="FF000000"/>
      <name val="ＭＳ Ｐゴシック"/>
      <family val="3"/>
      <charset val="128"/>
    </font>
    <font>
      <sz val="10"/>
      <color rgb="FF0070C0"/>
      <name val="ＭＳ Ｐゴシック"/>
      <family val="3"/>
      <charset val="128"/>
    </font>
    <font>
      <sz val="11"/>
      <color rgb="FF0070C0"/>
      <name val="ＭＳ Ｐゴシック"/>
      <family val="3"/>
      <charset val="128"/>
    </font>
    <font>
      <b/>
      <sz val="11"/>
      <color rgb="FFFF0000"/>
      <name val="ＭＳ Ｐゴシック"/>
      <family val="3"/>
      <charset val="128"/>
    </font>
    <font>
      <sz val="16"/>
      <color theme="1"/>
      <name val="ＭＳ Ｐゴシック"/>
      <family val="3"/>
      <charset val="128"/>
    </font>
    <font>
      <u/>
      <sz val="11"/>
      <color theme="1"/>
      <name val="ＭＳ Ｐゴシック"/>
      <family val="3"/>
      <charset val="128"/>
    </font>
    <font>
      <sz val="10.5"/>
      <color theme="1"/>
      <name val="ＭＳ Ｐゴシック"/>
      <family val="3"/>
      <charset val="128"/>
    </font>
    <font>
      <u/>
      <sz val="12"/>
      <color theme="1"/>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58">
    <border>
      <left/>
      <right/>
      <top/>
      <bottom/>
      <diagonal/>
    </border>
    <border>
      <left style="thin">
        <color indexed="64"/>
      </left>
      <right/>
      <top style="thin">
        <color indexed="64"/>
      </top>
      <bottom/>
      <diagonal/>
    </border>
    <border>
      <left/>
      <right/>
      <top style="thin">
        <color auto="1"/>
      </top>
      <bottom/>
      <diagonal/>
    </border>
    <border>
      <left/>
      <right/>
      <top style="thin">
        <color indexed="64"/>
      </top>
      <bottom style="thin">
        <color indexed="64"/>
      </bottom>
      <diagonal/>
    </border>
    <border>
      <left/>
      <right style="thin">
        <color indexed="64"/>
      </right>
      <top style="thin">
        <color indexed="64"/>
      </top>
      <bottom/>
      <diagonal/>
    </border>
    <border>
      <left style="thin">
        <color auto="1"/>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auto="1"/>
      </bottom>
      <diagonal/>
    </border>
    <border>
      <left/>
      <right style="thin">
        <color indexed="64"/>
      </right>
      <top/>
      <bottom style="thin">
        <color indexed="64"/>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medium">
        <color auto="1"/>
      </top>
      <bottom/>
      <diagonal/>
    </border>
    <border>
      <left style="medium">
        <color indexed="64"/>
      </left>
      <right/>
      <top/>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medium">
        <color auto="1"/>
      </top>
      <bottom/>
      <diagonal/>
    </border>
    <border>
      <left style="thin">
        <color auto="1"/>
      </left>
      <right style="thin">
        <color auto="1"/>
      </right>
      <top style="medium">
        <color auto="1"/>
      </top>
      <bottom/>
      <diagonal/>
    </border>
    <border>
      <left style="thin">
        <color auto="1"/>
      </left>
      <right style="medium">
        <color auto="1"/>
      </right>
      <top style="thin">
        <color auto="1"/>
      </top>
      <bottom/>
      <diagonal/>
    </border>
    <border>
      <left/>
      <right style="medium">
        <color auto="1"/>
      </right>
      <top style="medium">
        <color auto="1"/>
      </top>
      <bottom style="thin">
        <color auto="1"/>
      </bottom>
      <diagonal/>
    </border>
    <border>
      <left style="thin">
        <color auto="1"/>
      </left>
      <right style="thin">
        <color auto="1"/>
      </right>
      <top/>
      <bottom style="medium">
        <color auto="1"/>
      </bottom>
      <diagonal/>
    </border>
    <border>
      <left style="thin">
        <color auto="1"/>
      </left>
      <right style="thin">
        <color auto="1"/>
      </right>
      <top/>
      <bottom/>
      <diagonal/>
    </border>
    <border>
      <left style="thin">
        <color indexed="64"/>
      </left>
      <right style="medium">
        <color indexed="64"/>
      </right>
      <top/>
      <bottom/>
      <diagonal/>
    </border>
    <border>
      <left style="thin">
        <color indexed="64"/>
      </left>
      <right style="medium">
        <color indexed="64"/>
      </right>
      <top/>
      <bottom style="medium">
        <color auto="1"/>
      </bottom>
      <diagonal/>
    </border>
    <border>
      <left style="thin">
        <color indexed="64"/>
      </left>
      <right style="dashed">
        <color auto="1"/>
      </right>
      <top/>
      <bottom/>
      <diagonal/>
    </border>
    <border>
      <left style="thin">
        <color auto="1"/>
      </left>
      <right style="dashed">
        <color auto="1"/>
      </right>
      <top/>
      <bottom style="medium">
        <color auto="1"/>
      </bottom>
      <diagonal/>
    </border>
    <border>
      <left style="thin">
        <color auto="1"/>
      </left>
      <right/>
      <top/>
      <bottom style="medium">
        <color auto="1"/>
      </bottom>
      <diagonal/>
    </border>
    <border>
      <left style="medium">
        <color auto="1"/>
      </left>
      <right/>
      <top style="medium">
        <color auto="1"/>
      </top>
      <bottom/>
      <diagonal/>
    </border>
    <border>
      <left style="medium">
        <color auto="1"/>
      </left>
      <right/>
      <top/>
      <bottom style="medium">
        <color auto="1"/>
      </bottom>
      <diagonal/>
    </border>
    <border diagonalDown="1">
      <left style="thin">
        <color auto="1"/>
      </left>
      <right style="thin">
        <color auto="1"/>
      </right>
      <top style="medium">
        <color auto="1"/>
      </top>
      <bottom/>
      <diagonal style="thin">
        <color auto="1"/>
      </diagonal>
    </border>
    <border diagonalDown="1">
      <left style="thin">
        <color auto="1"/>
      </left>
      <right style="thin">
        <color auto="1"/>
      </right>
      <top/>
      <bottom/>
      <diagonal style="thin">
        <color auto="1"/>
      </diagonal>
    </border>
    <border diagonalDown="1">
      <left style="thin">
        <color auto="1"/>
      </left>
      <right style="thin">
        <color auto="1"/>
      </right>
      <top/>
      <bottom style="medium">
        <color auto="1"/>
      </bottom>
      <diagonal style="thin">
        <color auto="1"/>
      </diagonal>
    </border>
    <border diagonalDown="1">
      <left style="thin">
        <color auto="1"/>
      </left>
      <right/>
      <top style="medium">
        <color auto="1"/>
      </top>
      <bottom/>
      <diagonal style="thin">
        <color auto="1"/>
      </diagonal>
    </border>
    <border diagonalDown="1">
      <left/>
      <right style="thin">
        <color indexed="64"/>
      </right>
      <top style="medium">
        <color auto="1"/>
      </top>
      <bottom/>
      <diagonal style="thin">
        <color auto="1"/>
      </diagonal>
    </border>
    <border diagonalDown="1">
      <left style="thin">
        <color auto="1"/>
      </left>
      <right/>
      <top/>
      <bottom style="thin">
        <color indexed="64"/>
      </bottom>
      <diagonal style="thin">
        <color auto="1"/>
      </diagonal>
    </border>
    <border diagonalDown="1">
      <left/>
      <right style="thin">
        <color indexed="64"/>
      </right>
      <top/>
      <bottom style="thin">
        <color indexed="64"/>
      </bottom>
      <diagonal style="thin">
        <color auto="1"/>
      </diagonal>
    </border>
    <border diagonalDown="1">
      <left/>
      <right/>
      <top style="medium">
        <color auto="1"/>
      </top>
      <bottom/>
      <diagonal style="thin">
        <color auto="1"/>
      </diagonal>
    </border>
    <border diagonalDown="1">
      <left/>
      <right style="medium">
        <color auto="1"/>
      </right>
      <top style="medium">
        <color auto="1"/>
      </top>
      <bottom/>
      <diagonal style="thin">
        <color auto="1"/>
      </diagonal>
    </border>
    <border diagonalDown="1">
      <left/>
      <right/>
      <top/>
      <bottom style="thin">
        <color auto="1"/>
      </bottom>
      <diagonal style="thin">
        <color auto="1"/>
      </diagonal>
    </border>
    <border diagonalDown="1">
      <left/>
      <right style="medium">
        <color auto="1"/>
      </right>
      <top/>
      <bottom style="thin">
        <color auto="1"/>
      </bottom>
      <diagonal style="thin">
        <color auto="1"/>
      </diagonal>
    </border>
    <border diagonalDown="1">
      <left style="thin">
        <color auto="1"/>
      </left>
      <right style="thin">
        <color auto="1"/>
      </right>
      <top/>
      <bottom style="thin">
        <color auto="1"/>
      </bottom>
      <diagonal style="thin">
        <color auto="1"/>
      </diagonal>
    </border>
    <border>
      <left/>
      <right style="thin">
        <color auto="1"/>
      </right>
      <top/>
      <bottom style="medium">
        <color auto="1"/>
      </bottom>
      <diagonal/>
    </border>
    <border>
      <left style="thin">
        <color auto="1"/>
      </left>
      <right/>
      <top style="dashed">
        <color auto="1"/>
      </top>
      <bottom style="medium">
        <color auto="1"/>
      </bottom>
      <diagonal/>
    </border>
    <border>
      <left/>
      <right style="thin">
        <color auto="1"/>
      </right>
      <top style="dashed">
        <color auto="1"/>
      </top>
      <bottom style="medium">
        <color auto="1"/>
      </bottom>
      <diagonal/>
    </border>
    <border>
      <left/>
      <right style="thin">
        <color auto="1"/>
      </right>
      <top style="medium">
        <color auto="1"/>
      </top>
      <bottom style="thin">
        <color indexed="64"/>
      </bottom>
      <diagonal/>
    </border>
    <border>
      <left/>
      <right style="thin">
        <color auto="1"/>
      </right>
      <top style="thin">
        <color auto="1"/>
      </top>
      <bottom style="dashed">
        <color auto="1"/>
      </bottom>
      <diagonal/>
    </border>
    <border>
      <left style="thin">
        <color auto="1"/>
      </left>
      <right/>
      <top style="dashed">
        <color auto="1"/>
      </top>
      <bottom/>
      <diagonal/>
    </border>
    <border>
      <left/>
      <right style="thin">
        <color auto="1"/>
      </right>
      <top style="dashed">
        <color auto="1"/>
      </top>
      <bottom/>
      <diagonal/>
    </border>
    <border>
      <left style="thin">
        <color indexed="64"/>
      </left>
      <right/>
      <top style="thin">
        <color indexed="64"/>
      </top>
      <bottom style="dashed">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s>
  <cellStyleXfs count="3">
    <xf numFmtId="0" fontId="0" fillId="0" borderId="0">
      <alignment vertical="center"/>
    </xf>
    <xf numFmtId="0" fontId="1" fillId="0" borderId="0">
      <alignment vertical="center"/>
    </xf>
    <xf numFmtId="0" fontId="3" fillId="0" borderId="0">
      <alignment vertical="center"/>
    </xf>
  </cellStyleXfs>
  <cellXfs count="328">
    <xf numFmtId="0" fontId="0" fillId="0" borderId="0" xfId="0">
      <alignment vertical="center"/>
    </xf>
    <xf numFmtId="0" fontId="4" fillId="0" borderId="0" xfId="0" applyFont="1">
      <alignment vertical="center"/>
    </xf>
    <xf numFmtId="0" fontId="4" fillId="0" borderId="0" xfId="0" applyFont="1" applyBorder="1" applyAlignment="1">
      <alignment horizontal="center" vertical="center"/>
    </xf>
    <xf numFmtId="0" fontId="4" fillId="0" borderId="0" xfId="0" applyFont="1" applyAlignment="1">
      <alignment horizontal="right" vertical="center"/>
    </xf>
    <xf numFmtId="0" fontId="4" fillId="0" borderId="0" xfId="0" applyFont="1" applyBorder="1">
      <alignment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xf>
    <xf numFmtId="0" fontId="5" fillId="0" borderId="0" xfId="0" applyFont="1">
      <alignment vertical="center"/>
    </xf>
    <xf numFmtId="0" fontId="22" fillId="0" borderId="0" xfId="0" applyFont="1" applyAlignment="1">
      <alignment vertical="center"/>
    </xf>
    <xf numFmtId="0" fontId="22" fillId="0" borderId="0" xfId="0" applyFont="1" applyAlignment="1">
      <alignment horizontal="center" vertical="center"/>
    </xf>
    <xf numFmtId="0" fontId="23" fillId="0" borderId="0" xfId="0" applyFont="1" applyFill="1" applyBorder="1">
      <alignment vertical="center"/>
    </xf>
    <xf numFmtId="0" fontId="22" fillId="0" borderId="0" xfId="0" applyFont="1" applyAlignment="1">
      <alignment horizontal="right" vertical="center"/>
    </xf>
    <xf numFmtId="0" fontId="5" fillId="0" borderId="0" xfId="0" applyNumberFormat="1" applyFont="1" applyAlignment="1">
      <alignment horizontal="right" vertical="center"/>
    </xf>
    <xf numFmtId="0" fontId="6" fillId="0" borderId="0" xfId="0" applyFont="1" applyBorder="1" applyAlignment="1">
      <alignment horizontal="center" vertical="center"/>
    </xf>
    <xf numFmtId="0" fontId="11" fillId="0" borderId="0" xfId="0" applyFont="1" applyBorder="1" applyAlignment="1">
      <alignment horizontal="center" vertical="center"/>
    </xf>
    <xf numFmtId="0" fontId="11" fillId="0" borderId="1" xfId="0" applyNumberFormat="1" applyFont="1" applyFill="1" applyBorder="1" applyAlignment="1">
      <alignment horizontal="right" vertical="center" shrinkToFit="1"/>
    </xf>
    <xf numFmtId="177" fontId="4" fillId="0" borderId="4" xfId="0" applyNumberFormat="1" applyFont="1" applyFill="1" applyBorder="1" applyAlignment="1">
      <alignment horizontal="center" vertical="center" shrinkToFit="1"/>
    </xf>
    <xf numFmtId="0" fontId="11" fillId="0" borderId="52" xfId="0" applyNumberFormat="1" applyFont="1" applyFill="1" applyBorder="1" applyAlignment="1">
      <alignment horizontal="right" vertical="center" shrinkToFit="1"/>
    </xf>
    <xf numFmtId="177" fontId="4" fillId="0" borderId="53" xfId="0" applyNumberFormat="1" applyFont="1" applyFill="1" applyBorder="1" applyAlignment="1">
      <alignment horizontal="center" vertical="center" shrinkToFit="1"/>
    </xf>
    <xf numFmtId="0" fontId="11" fillId="0" borderId="54" xfId="0" applyNumberFormat="1" applyFont="1" applyFill="1" applyBorder="1" applyAlignment="1">
      <alignment horizontal="right" vertical="center" shrinkToFit="1"/>
    </xf>
    <xf numFmtId="177" fontId="4" fillId="0" borderId="51" xfId="0" applyNumberFormat="1" applyFont="1" applyFill="1" applyBorder="1" applyAlignment="1">
      <alignment horizontal="center" vertical="center" shrinkToFit="1"/>
    </xf>
    <xf numFmtId="0" fontId="11" fillId="0" borderId="48" xfId="0" applyNumberFormat="1" applyFont="1" applyFill="1" applyBorder="1" applyAlignment="1">
      <alignment horizontal="right" vertical="center" shrinkToFit="1"/>
    </xf>
    <xf numFmtId="177" fontId="4" fillId="0" borderId="49" xfId="0" applyNumberFormat="1" applyFont="1" applyFill="1" applyBorder="1" applyAlignment="1">
      <alignment horizontal="center" vertical="center" shrinkToFit="1"/>
    </xf>
    <xf numFmtId="0" fontId="9" fillId="0" borderId="0" xfId="0" applyFont="1" applyBorder="1" applyAlignment="1">
      <alignment horizontal="center" vertical="center"/>
    </xf>
    <xf numFmtId="0" fontId="4" fillId="0" borderId="0" xfId="0" applyFont="1" applyFill="1" applyBorder="1">
      <alignment vertical="center"/>
    </xf>
    <xf numFmtId="0" fontId="4" fillId="0" borderId="6" xfId="0" applyFont="1" applyBorder="1" applyAlignment="1" applyProtection="1">
      <alignment horizontal="center" vertical="center" wrapText="1"/>
      <protection locked="0"/>
    </xf>
    <xf numFmtId="0" fontId="4" fillId="0" borderId="0" xfId="0" applyFont="1" applyAlignment="1" applyProtection="1">
      <alignment vertical="center"/>
      <protection locked="0"/>
    </xf>
    <xf numFmtId="0" fontId="4" fillId="0" borderId="0" xfId="0" applyFont="1" applyProtection="1">
      <alignment vertical="center"/>
      <protection locked="0"/>
    </xf>
    <xf numFmtId="0" fontId="5" fillId="0" borderId="0" xfId="0" applyFont="1" applyAlignment="1" applyProtection="1">
      <alignment vertical="center"/>
      <protection locked="0"/>
    </xf>
    <xf numFmtId="0" fontId="5" fillId="0" borderId="0" xfId="0" applyFont="1" applyAlignment="1" applyProtection="1">
      <alignment horizontal="right" vertical="center"/>
      <protection locked="0"/>
    </xf>
    <xf numFmtId="0" fontId="6"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4" fillId="0" borderId="0" xfId="0" applyFont="1" applyBorder="1" applyAlignment="1" applyProtection="1">
      <alignment vertical="center"/>
      <protection locked="0"/>
    </xf>
    <xf numFmtId="0" fontId="4" fillId="0" borderId="0" xfId="0" applyFont="1" applyBorder="1" applyAlignment="1" applyProtection="1">
      <alignment horizontal="right" vertical="center"/>
      <protection locked="0"/>
    </xf>
    <xf numFmtId="0" fontId="4" fillId="0" borderId="0" xfId="0" applyFont="1" applyBorder="1" applyAlignment="1" applyProtection="1">
      <alignment horizontal="center" vertical="center"/>
      <protection locked="0"/>
    </xf>
    <xf numFmtId="0" fontId="4" fillId="2" borderId="10" xfId="0" applyNumberFormat="1" applyFont="1" applyFill="1" applyBorder="1" applyAlignment="1" applyProtection="1">
      <alignment horizontal="right" vertical="center" shrinkToFit="1"/>
      <protection locked="0"/>
    </xf>
    <xf numFmtId="0" fontId="4" fillId="2" borderId="0" xfId="0" applyFont="1" applyFill="1" applyBorder="1" applyAlignment="1" applyProtection="1">
      <alignment horizontal="right" vertical="center" shrinkToFit="1"/>
      <protection locked="0"/>
    </xf>
    <xf numFmtId="0" fontId="4" fillId="2" borderId="0" xfId="0" applyFont="1" applyFill="1" applyProtection="1">
      <alignment vertical="center"/>
      <protection locked="0"/>
    </xf>
    <xf numFmtId="0" fontId="7" fillId="0" borderId="0" xfId="0" applyFont="1" applyProtection="1">
      <alignment vertical="center"/>
      <protection locked="0"/>
    </xf>
    <xf numFmtId="0" fontId="4" fillId="0" borderId="0" xfId="0" applyFont="1" applyAlignment="1" applyProtection="1">
      <alignment horizontal="right" vertical="center"/>
      <protection locked="0"/>
    </xf>
    <xf numFmtId="0" fontId="8" fillId="0" borderId="0" xfId="0" applyFont="1" applyBorder="1" applyAlignment="1" applyProtection="1">
      <alignment vertical="center"/>
      <protection locked="0"/>
    </xf>
    <xf numFmtId="0" fontId="8" fillId="0" borderId="0" xfId="0" applyFont="1" applyAlignment="1" applyProtection="1">
      <alignment vertical="center"/>
      <protection locked="0"/>
    </xf>
    <xf numFmtId="0" fontId="12" fillId="0" borderId="0" xfId="0" applyFont="1" applyAlignment="1" applyProtection="1">
      <alignment vertical="center"/>
      <protection locked="0"/>
    </xf>
    <xf numFmtId="0" fontId="4" fillId="0" borderId="0" xfId="0" applyFont="1" applyBorder="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11" fillId="2" borderId="3" xfId="0" applyNumberFormat="1" applyFont="1" applyFill="1" applyBorder="1" applyAlignment="1" applyProtection="1">
      <alignment horizontal="right" vertical="center" shrinkToFit="1"/>
      <protection locked="0"/>
    </xf>
    <xf numFmtId="0" fontId="4" fillId="2" borderId="4" xfId="0" applyFont="1" applyFill="1" applyBorder="1" applyAlignment="1" applyProtection="1">
      <alignment horizontal="right" vertical="center" shrinkToFit="1"/>
      <protection locked="0"/>
    </xf>
    <xf numFmtId="177" fontId="4" fillId="3" borderId="3" xfId="0" applyNumberFormat="1" applyFont="1" applyFill="1" applyBorder="1" applyAlignment="1" applyProtection="1">
      <alignment horizontal="right" vertical="center" shrinkToFit="1"/>
      <protection locked="0"/>
    </xf>
    <xf numFmtId="0" fontId="4" fillId="0" borderId="0" xfId="0" applyNumberFormat="1" applyFont="1" applyProtection="1">
      <alignment vertical="center"/>
      <protection locked="0"/>
    </xf>
    <xf numFmtId="0" fontId="4" fillId="0" borderId="0" xfId="0" applyNumberFormat="1" applyFont="1" applyFill="1" applyBorder="1" applyAlignment="1" applyProtection="1">
      <alignment vertical="center" shrinkToFit="1"/>
      <protection locked="0"/>
    </xf>
    <xf numFmtId="0" fontId="4" fillId="0" borderId="0" xfId="0" applyNumberFormat="1" applyFont="1" applyFill="1" applyBorder="1" applyAlignment="1" applyProtection="1">
      <alignment horizontal="right" vertical="center" shrinkToFit="1"/>
      <protection locked="0"/>
    </xf>
    <xf numFmtId="177" fontId="4" fillId="0" borderId="0" xfId="0" applyNumberFormat="1" applyFont="1" applyFill="1" applyBorder="1" applyAlignment="1" applyProtection="1">
      <alignment horizontal="right" vertical="center" shrinkToFit="1"/>
      <protection locked="0"/>
    </xf>
    <xf numFmtId="0" fontId="4" fillId="0" borderId="0" xfId="0" applyFont="1" applyFill="1" applyBorder="1" applyAlignment="1" applyProtection="1">
      <alignment horizontal="right" vertical="center" shrinkToFit="1"/>
      <protection locked="0"/>
    </xf>
    <xf numFmtId="0" fontId="8" fillId="0" borderId="0" xfId="0" applyFont="1" applyBorder="1" applyAlignment="1" applyProtection="1">
      <alignment horizontal="center" vertical="center"/>
      <protection locked="0"/>
    </xf>
    <xf numFmtId="0" fontId="4" fillId="2" borderId="6" xfId="0" applyFont="1" applyFill="1" applyBorder="1" applyAlignment="1" applyProtection="1">
      <alignment vertical="center"/>
      <protection locked="0"/>
    </xf>
    <xf numFmtId="0" fontId="13" fillId="0" borderId="0" xfId="0" applyFont="1" applyAlignment="1" applyProtection="1">
      <alignment vertical="center" wrapText="1"/>
      <protection locked="0"/>
    </xf>
    <xf numFmtId="0" fontId="4" fillId="0" borderId="0" xfId="0" applyFont="1" applyAlignment="1" applyProtection="1">
      <alignment horizontal="left" vertical="center"/>
      <protection locked="0"/>
    </xf>
    <xf numFmtId="0" fontId="4" fillId="0" borderId="0" xfId="0" applyFont="1" applyBorder="1" applyAlignment="1" applyProtection="1">
      <alignment vertical="center" wrapText="1"/>
      <protection locked="0"/>
    </xf>
    <xf numFmtId="0" fontId="15" fillId="0" borderId="0" xfId="1" applyFont="1" applyAlignment="1" applyProtection="1">
      <alignment vertical="center"/>
      <protection locked="0"/>
    </xf>
    <xf numFmtId="0" fontId="15" fillId="0" borderId="0" xfId="1" applyFont="1" applyAlignment="1" applyProtection="1">
      <alignment vertical="top"/>
      <protection locked="0"/>
    </xf>
    <xf numFmtId="0" fontId="16" fillId="0" borderId="0" xfId="0" applyFont="1" applyBorder="1" applyAlignment="1" applyProtection="1">
      <alignment horizontal="left" vertical="center"/>
      <protection locked="0"/>
    </xf>
    <xf numFmtId="0" fontId="16" fillId="0" borderId="0" xfId="0" applyFont="1" applyBorder="1" applyAlignment="1" applyProtection="1">
      <alignment horizontal="center" vertical="center"/>
      <protection locked="0"/>
    </xf>
    <xf numFmtId="0" fontId="10" fillId="0" borderId="0" xfId="0" applyFont="1" applyBorder="1" applyAlignment="1" applyProtection="1">
      <alignment vertical="center" shrinkToFit="1"/>
      <protection locked="0"/>
    </xf>
    <xf numFmtId="0" fontId="11" fillId="0" borderId="0" xfId="0" applyFont="1" applyBorder="1" applyAlignment="1" applyProtection="1">
      <alignment vertical="center" shrinkToFit="1"/>
      <protection locked="0"/>
    </xf>
    <xf numFmtId="0" fontId="4" fillId="0" borderId="0" xfId="0" applyFont="1" applyBorder="1" applyAlignment="1" applyProtection="1">
      <alignment horizontal="center" vertical="center" shrinkToFit="1"/>
      <protection locked="0"/>
    </xf>
    <xf numFmtId="0" fontId="4" fillId="0" borderId="0" xfId="0" applyFont="1" applyBorder="1" applyAlignment="1" applyProtection="1">
      <alignment horizontal="right" vertical="center" shrinkToFit="1"/>
      <protection locked="0"/>
    </xf>
    <xf numFmtId="0" fontId="11" fillId="0" borderId="0" xfId="0" applyFont="1" applyFill="1" applyBorder="1" applyAlignment="1" applyProtection="1">
      <alignment horizontal="right" vertical="center" shrinkToFit="1"/>
      <protection locked="0"/>
    </xf>
    <xf numFmtId="0" fontId="4" fillId="0" borderId="0" xfId="0" applyFont="1" applyFill="1" applyBorder="1" applyAlignment="1" applyProtection="1">
      <alignment horizontal="center" vertical="center"/>
      <protection locked="0"/>
    </xf>
    <xf numFmtId="0" fontId="10" fillId="0" borderId="0" xfId="0" applyFont="1" applyBorder="1" applyAlignment="1" applyProtection="1">
      <alignment vertical="center"/>
      <protection locked="0"/>
    </xf>
    <xf numFmtId="0" fontId="11" fillId="0" borderId="0" xfId="0" applyFont="1" applyBorder="1" applyAlignment="1" applyProtection="1">
      <alignment vertical="center"/>
      <protection locked="0"/>
    </xf>
    <xf numFmtId="0" fontId="11" fillId="0" borderId="0" xfId="0" applyFont="1" applyFill="1" applyBorder="1" applyAlignment="1" applyProtection="1">
      <alignment horizontal="center" vertical="center"/>
      <protection locked="0"/>
    </xf>
    <xf numFmtId="0" fontId="16" fillId="0" borderId="0" xfId="0" applyFont="1" applyBorder="1" applyAlignment="1" applyProtection="1">
      <alignment vertical="center" wrapText="1"/>
      <protection locked="0"/>
    </xf>
    <xf numFmtId="0" fontId="16" fillId="0" borderId="0" xfId="0" applyFont="1" applyBorder="1" applyAlignment="1" applyProtection="1">
      <alignmen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vertical="center"/>
      <protection locked="0"/>
    </xf>
    <xf numFmtId="0" fontId="19" fillId="0" borderId="5" xfId="0" applyFont="1" applyFill="1" applyBorder="1" applyAlignment="1" applyProtection="1">
      <alignment vertical="center" shrinkToFit="1"/>
      <protection locked="0"/>
    </xf>
    <xf numFmtId="0" fontId="19" fillId="0" borderId="0" xfId="0" applyFont="1" applyFill="1" applyBorder="1" applyAlignment="1" applyProtection="1">
      <alignment vertical="center" shrinkToFit="1"/>
      <protection locked="0"/>
    </xf>
    <xf numFmtId="0" fontId="20" fillId="0" borderId="5" xfId="0" applyFont="1" applyFill="1" applyBorder="1" applyAlignment="1" applyProtection="1">
      <alignment vertical="center"/>
      <protection locked="0"/>
    </xf>
    <xf numFmtId="0" fontId="20" fillId="0" borderId="0" xfId="0" applyFont="1" applyFill="1" applyBorder="1" applyAlignment="1" applyProtection="1">
      <alignment horizontal="center" vertical="center"/>
      <protection locked="0"/>
    </xf>
    <xf numFmtId="176" fontId="20" fillId="0" borderId="0" xfId="0" applyNumberFormat="1" applyFont="1" applyFill="1" applyBorder="1" applyAlignment="1" applyProtection="1">
      <alignment vertical="center"/>
      <protection locked="0"/>
    </xf>
    <xf numFmtId="14" fontId="4" fillId="0" borderId="0" xfId="0" applyNumberFormat="1" applyFont="1" applyBorder="1" applyAlignment="1" applyProtection="1">
      <alignment horizontal="center" vertical="center" shrinkToFit="1"/>
      <protection locked="0"/>
    </xf>
    <xf numFmtId="0" fontId="4" fillId="0" borderId="0" xfId="0" applyFont="1" applyBorder="1" applyAlignment="1" applyProtection="1">
      <alignment horizontal="left" vertical="center" shrinkToFit="1"/>
      <protection locked="0"/>
    </xf>
    <xf numFmtId="0" fontId="10" fillId="0" borderId="0" xfId="0" applyFont="1" applyFill="1" applyBorder="1" applyAlignment="1" applyProtection="1">
      <alignment vertical="center" shrinkToFit="1"/>
      <protection locked="0"/>
    </xf>
    <xf numFmtId="0" fontId="17" fillId="0" borderId="0" xfId="0" applyFont="1" applyBorder="1" applyAlignment="1" applyProtection="1">
      <alignment vertical="center"/>
      <protection locked="0"/>
    </xf>
    <xf numFmtId="0" fontId="17" fillId="0" borderId="0" xfId="0" applyFont="1" applyProtection="1">
      <alignment vertical="center"/>
      <protection locked="0"/>
    </xf>
    <xf numFmtId="0" fontId="21" fillId="0" borderId="0" xfId="0" applyFont="1" applyProtection="1">
      <alignment vertical="center"/>
      <protection locked="0"/>
    </xf>
    <xf numFmtId="0" fontId="4" fillId="0" borderId="7" xfId="0" applyFont="1" applyBorder="1" applyAlignment="1" applyProtection="1">
      <alignment vertical="center" shrinkToFit="1"/>
    </xf>
    <xf numFmtId="178" fontId="16" fillId="0" borderId="7" xfId="0" applyNumberFormat="1" applyFont="1" applyBorder="1" applyAlignment="1" applyProtection="1">
      <alignment vertical="center" shrinkToFit="1"/>
    </xf>
    <xf numFmtId="0" fontId="16" fillId="0" borderId="7" xfId="0" applyFont="1" applyFill="1" applyBorder="1" applyAlignment="1" applyProtection="1">
      <alignment vertical="center"/>
    </xf>
    <xf numFmtId="177" fontId="4" fillId="2" borderId="0" xfId="0" applyNumberFormat="1" applyFont="1" applyFill="1" applyBorder="1" applyAlignment="1" applyProtection="1">
      <alignment horizontal="right" vertical="center" shrinkToFit="1"/>
      <protection locked="0"/>
    </xf>
    <xf numFmtId="0" fontId="4" fillId="0" borderId="6" xfId="0" applyFont="1" applyBorder="1" applyAlignment="1" applyProtection="1">
      <alignment horizontal="center" vertical="center"/>
      <protection locked="0"/>
    </xf>
    <xf numFmtId="0" fontId="4" fillId="0" borderId="6" xfId="0" applyFont="1" applyBorder="1" applyAlignment="1" applyProtection="1">
      <alignment horizontal="center" vertical="center" shrinkToFit="1"/>
      <protection locked="0"/>
    </xf>
    <xf numFmtId="0" fontId="4" fillId="0" borderId="0" xfId="0" applyFont="1" applyBorder="1" applyAlignment="1" applyProtection="1">
      <alignment horizontal="center" vertical="center"/>
      <protection locked="0"/>
    </xf>
    <xf numFmtId="177" fontId="4" fillId="2" borderId="3" xfId="0" applyNumberFormat="1" applyFont="1" applyFill="1" applyBorder="1" applyAlignment="1" applyProtection="1">
      <alignment horizontal="right" vertical="center" shrinkToFit="1"/>
      <protection locked="0"/>
    </xf>
    <xf numFmtId="0" fontId="4" fillId="2" borderId="6" xfId="0" applyFont="1" applyFill="1" applyBorder="1" applyAlignment="1" applyProtection="1">
      <alignment horizontal="center" vertical="center"/>
      <protection locked="0"/>
    </xf>
    <xf numFmtId="0" fontId="22" fillId="0" borderId="0" xfId="0" applyFont="1" applyAlignment="1">
      <alignment horizontal="left" vertical="center"/>
    </xf>
    <xf numFmtId="0" fontId="11" fillId="0" borderId="14" xfId="0" applyFont="1" applyBorder="1" applyAlignment="1">
      <alignment horizontal="center" vertical="center" shrinkToFit="1"/>
    </xf>
    <xf numFmtId="0" fontId="11" fillId="0" borderId="26" xfId="0" applyFont="1" applyBorder="1" applyAlignment="1">
      <alignment horizontal="center" vertical="center" shrinkToFit="1"/>
    </xf>
    <xf numFmtId="0" fontId="25" fillId="0" borderId="0" xfId="0" applyFont="1" applyAlignment="1">
      <alignment horizontal="center" vertical="center"/>
    </xf>
    <xf numFmtId="0" fontId="11" fillId="2" borderId="24" xfId="0" applyFont="1" applyFill="1" applyBorder="1" applyAlignment="1">
      <alignment horizontal="center" vertical="center" shrinkToFit="1"/>
    </xf>
    <xf numFmtId="0" fontId="11" fillId="2" borderId="29"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32" xfId="0" applyFont="1" applyBorder="1" applyAlignment="1">
      <alignment horizontal="center" vertical="center" shrinkToFit="1"/>
    </xf>
    <xf numFmtId="0" fontId="11" fillId="2" borderId="1" xfId="0" applyFont="1" applyFill="1" applyBorder="1" applyAlignment="1">
      <alignment horizontal="center" vertical="center" shrinkToFit="1"/>
    </xf>
    <xf numFmtId="0" fontId="11" fillId="2" borderId="32" xfId="0" applyFont="1" applyFill="1" applyBorder="1" applyAlignment="1">
      <alignment horizontal="center" vertical="center" shrinkToFit="1"/>
    </xf>
    <xf numFmtId="0" fontId="11" fillId="2" borderId="14" xfId="0" applyFont="1" applyFill="1" applyBorder="1" applyAlignment="1">
      <alignment horizontal="center" vertical="center" shrinkToFit="1"/>
    </xf>
    <xf numFmtId="0" fontId="11" fillId="2" borderId="26" xfId="0" applyFont="1" applyFill="1" applyBorder="1" applyAlignment="1">
      <alignment horizontal="center" vertical="center" shrinkToFit="1"/>
    </xf>
    <xf numFmtId="0" fontId="24" fillId="0" borderId="1" xfId="0" applyFont="1" applyBorder="1" applyAlignment="1">
      <alignment horizontal="center" vertical="center" textRotation="255" wrapText="1"/>
    </xf>
    <xf numFmtId="0" fontId="24" fillId="0" borderId="4" xfId="0" applyFont="1" applyBorder="1" applyAlignment="1">
      <alignment horizontal="center" vertical="center" textRotation="255" wrapText="1"/>
    </xf>
    <xf numFmtId="0" fontId="24" fillId="0" borderId="5" xfId="0" applyFont="1" applyBorder="1" applyAlignment="1">
      <alignment horizontal="center" vertical="center" textRotation="255" wrapText="1"/>
    </xf>
    <xf numFmtId="0" fontId="24" fillId="0" borderId="8" xfId="0" applyFont="1" applyBorder="1" applyAlignment="1">
      <alignment horizontal="center" vertical="center" textRotation="255" wrapText="1"/>
    </xf>
    <xf numFmtId="0" fontId="24" fillId="0" borderId="32" xfId="0" applyFont="1" applyBorder="1" applyAlignment="1">
      <alignment horizontal="center" vertical="center" textRotation="255" wrapText="1"/>
    </xf>
    <xf numFmtId="0" fontId="24" fillId="0" borderId="47" xfId="0" applyFont="1" applyBorder="1" applyAlignment="1">
      <alignment horizontal="center" vertical="center" textRotation="255" wrapText="1"/>
    </xf>
    <xf numFmtId="0" fontId="11" fillId="0" borderId="22" xfId="0" applyFont="1" applyBorder="1" applyAlignment="1">
      <alignment horizontal="center" vertical="center" shrinkToFit="1"/>
    </xf>
    <xf numFmtId="0" fontId="11" fillId="0" borderId="9" xfId="0" applyFont="1" applyBorder="1" applyAlignment="1">
      <alignment horizontal="center" vertical="center" shrinkToFit="1"/>
    </xf>
    <xf numFmtId="0" fontId="4" fillId="0" borderId="35" xfId="0" applyFont="1" applyFill="1" applyBorder="1" applyAlignment="1">
      <alignment horizontal="center" vertical="center" shrinkToFit="1"/>
    </xf>
    <xf numFmtId="0" fontId="4" fillId="0" borderId="46" xfId="0" applyFont="1" applyFill="1" applyBorder="1" applyAlignment="1">
      <alignment horizontal="center" vertical="center" shrinkToFit="1"/>
    </xf>
    <xf numFmtId="0" fontId="4" fillId="0" borderId="38" xfId="0" applyFont="1" applyFill="1" applyBorder="1" applyAlignment="1">
      <alignment horizontal="center" vertical="center" shrinkToFit="1"/>
    </xf>
    <xf numFmtId="0" fontId="4" fillId="0" borderId="42" xfId="0" applyFont="1" applyFill="1" applyBorder="1" applyAlignment="1">
      <alignment horizontal="center" vertical="center" shrinkToFit="1"/>
    </xf>
    <xf numFmtId="0" fontId="4" fillId="0" borderId="43" xfId="0" applyFont="1" applyFill="1" applyBorder="1" applyAlignment="1">
      <alignment horizontal="center" vertical="center" shrinkToFit="1"/>
    </xf>
    <xf numFmtId="0" fontId="4" fillId="0" borderId="40" xfId="0" applyFont="1" applyFill="1" applyBorder="1" applyAlignment="1">
      <alignment horizontal="center" vertical="center" shrinkToFit="1"/>
    </xf>
    <xf numFmtId="0" fontId="4" fillId="0" borderId="44" xfId="0" applyFont="1" applyFill="1" applyBorder="1" applyAlignment="1">
      <alignment horizontal="center" vertical="center" shrinkToFit="1"/>
    </xf>
    <xf numFmtId="0" fontId="4" fillId="0" borderId="45" xfId="0" applyFont="1" applyFill="1" applyBorder="1" applyAlignment="1">
      <alignment horizontal="center" vertical="center" shrinkToFit="1"/>
    </xf>
    <xf numFmtId="0" fontId="4" fillId="0" borderId="33" xfId="0" applyFont="1" applyBorder="1" applyAlignment="1">
      <alignment horizontal="center" vertical="center" textRotation="255" wrapText="1"/>
    </xf>
    <xf numFmtId="0" fontId="4" fillId="0" borderId="16" xfId="0" applyFont="1" applyBorder="1" applyAlignment="1">
      <alignment horizontal="center" vertical="center" textRotation="255"/>
    </xf>
    <xf numFmtId="0" fontId="4" fillId="0" borderId="34" xfId="0" applyFont="1" applyBorder="1" applyAlignment="1">
      <alignment horizontal="center" vertical="center" textRotation="255"/>
    </xf>
    <xf numFmtId="0" fontId="24" fillId="0" borderId="35" xfId="0" applyFont="1" applyBorder="1" applyAlignment="1">
      <alignment horizontal="center" vertical="center" wrapText="1"/>
    </xf>
    <xf numFmtId="0" fontId="24" fillId="0" borderId="36" xfId="0" applyFont="1" applyBorder="1" applyAlignment="1">
      <alignment horizontal="center" vertical="center" wrapText="1"/>
    </xf>
    <xf numFmtId="0" fontId="24" fillId="0" borderId="37" xfId="0" applyFont="1" applyBorder="1" applyAlignment="1">
      <alignment horizontal="center" vertical="center" wrapText="1"/>
    </xf>
    <xf numFmtId="0" fontId="24" fillId="0" borderId="13" xfId="0" applyFont="1" applyBorder="1" applyAlignment="1">
      <alignment horizontal="center" vertical="center" textRotation="255" wrapText="1"/>
    </xf>
    <xf numFmtId="0" fontId="24" fillId="0" borderId="21" xfId="0" applyFont="1" applyBorder="1" applyAlignment="1">
      <alignment horizontal="center" vertical="center" textRotation="255" wrapText="1"/>
    </xf>
    <xf numFmtId="177" fontId="11" fillId="0" borderId="14" xfId="0" applyNumberFormat="1" applyFont="1" applyBorder="1" applyAlignment="1">
      <alignment horizontal="center" vertical="center" shrinkToFit="1"/>
    </xf>
    <xf numFmtId="177" fontId="11" fillId="0" borderId="26" xfId="0" applyNumberFormat="1" applyFont="1" applyBorder="1" applyAlignment="1">
      <alignment horizontal="center" vertical="center" shrinkToFit="1"/>
    </xf>
    <xf numFmtId="0" fontId="5" fillId="0" borderId="14" xfId="0" applyFont="1" applyBorder="1" applyAlignment="1">
      <alignment horizontal="center" vertical="center" wrapText="1"/>
    </xf>
    <xf numFmtId="0" fontId="5" fillId="0" borderId="26" xfId="0" applyFont="1" applyBorder="1" applyAlignment="1">
      <alignment horizontal="center" vertical="center"/>
    </xf>
    <xf numFmtId="0" fontId="11" fillId="0" borderId="27" xfId="0"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39" xfId="0" applyFont="1" applyBorder="1" applyAlignment="1">
      <alignment horizontal="center" vertical="center" shrinkToFit="1"/>
    </xf>
    <xf numFmtId="0" fontId="4" fillId="0" borderId="40" xfId="0" applyFont="1" applyBorder="1" applyAlignment="1">
      <alignment horizontal="center" vertical="center" shrinkToFit="1"/>
    </xf>
    <xf numFmtId="0" fontId="4" fillId="0" borderId="41" xfId="0" applyFont="1" applyBorder="1" applyAlignment="1">
      <alignment horizontal="center" vertical="center" shrinkToFit="1"/>
    </xf>
    <xf numFmtId="0" fontId="4" fillId="0" borderId="33" xfId="0" applyFont="1" applyBorder="1" applyAlignment="1">
      <alignment horizontal="center" vertical="center" textRotation="255" shrinkToFit="1"/>
    </xf>
    <xf numFmtId="0" fontId="4" fillId="0" borderId="16" xfId="0" applyFont="1" applyBorder="1" applyAlignment="1">
      <alignment horizontal="center" vertical="center" textRotation="255" shrinkToFit="1"/>
    </xf>
    <xf numFmtId="0" fontId="4" fillId="0" borderId="34" xfId="0" applyFont="1" applyBorder="1" applyAlignment="1">
      <alignment horizontal="center" vertical="center" textRotation="255" shrinkToFit="1"/>
    </xf>
    <xf numFmtId="0" fontId="5" fillId="0" borderId="27" xfId="0" applyFont="1" applyBorder="1" applyAlignment="1">
      <alignment horizontal="center" vertical="center" wrapText="1"/>
    </xf>
    <xf numFmtId="0" fontId="5" fillId="0" borderId="27" xfId="0" applyFont="1" applyBorder="1" applyAlignment="1">
      <alignment horizontal="center" vertical="center"/>
    </xf>
    <xf numFmtId="0" fontId="24" fillId="0" borderId="22" xfId="0" applyFont="1" applyBorder="1" applyAlignment="1">
      <alignment horizontal="center" vertical="center" wrapText="1"/>
    </xf>
    <xf numFmtId="0" fontId="24" fillId="0" borderId="15"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19" xfId="0" applyFont="1" applyBorder="1" applyAlignment="1">
      <alignment horizontal="center" vertical="center" wrapText="1"/>
    </xf>
    <xf numFmtId="0" fontId="24" fillId="0" borderId="7" xfId="0" applyFont="1" applyBorder="1" applyAlignment="1">
      <alignment horizontal="center" vertical="center" textRotation="255" wrapText="1"/>
    </xf>
    <xf numFmtId="0" fontId="24" fillId="0" borderId="20" xfId="0" applyFont="1" applyBorder="1" applyAlignment="1">
      <alignment horizontal="center" vertical="center" textRotation="255" wrapText="1"/>
    </xf>
    <xf numFmtId="0" fontId="24" fillId="0" borderId="50" xfId="0" applyFont="1" applyBorder="1" applyAlignment="1">
      <alignment horizontal="center" vertical="center" wrapText="1"/>
    </xf>
    <xf numFmtId="0" fontId="24" fillId="0" borderId="14" xfId="0" applyFont="1" applyBorder="1" applyAlignment="1">
      <alignment horizontal="center" vertical="center" textRotation="255" wrapText="1"/>
    </xf>
    <xf numFmtId="0" fontId="24" fillId="0" borderId="27" xfId="0" applyFont="1" applyBorder="1" applyAlignment="1">
      <alignment horizontal="center" vertical="center" textRotation="255" wrapText="1"/>
    </xf>
    <xf numFmtId="0" fontId="24" fillId="0" borderId="26" xfId="0" applyFont="1" applyBorder="1" applyAlignment="1">
      <alignment horizontal="center" vertical="center" textRotation="255" wrapText="1"/>
    </xf>
    <xf numFmtId="0" fontId="24" fillId="0" borderId="30" xfId="0" applyFont="1" applyBorder="1" applyAlignment="1">
      <alignment horizontal="center" vertical="center" textRotation="255" wrapText="1"/>
    </xf>
    <xf numFmtId="0" fontId="24" fillId="0" borderId="31" xfId="0" applyFont="1" applyBorder="1" applyAlignment="1">
      <alignment horizontal="center" vertical="center" textRotation="255" wrapText="1"/>
    </xf>
    <xf numFmtId="0" fontId="24" fillId="0" borderId="17" xfId="0" applyFont="1" applyBorder="1" applyAlignment="1">
      <alignment horizontal="center" vertical="center" wrapText="1"/>
    </xf>
    <xf numFmtId="0" fontId="11" fillId="0" borderId="10" xfId="0" applyFont="1" applyBorder="1" applyAlignment="1">
      <alignment horizontal="center" vertical="center"/>
    </xf>
    <xf numFmtId="0" fontId="24" fillId="0" borderId="22" xfId="0" applyFont="1" applyBorder="1" applyAlignment="1">
      <alignment horizontal="center" vertical="center" textRotation="255" wrapText="1"/>
    </xf>
    <xf numFmtId="0" fontId="24" fillId="0" borderId="25" xfId="0" applyFont="1" applyBorder="1" applyAlignment="1">
      <alignment horizontal="center" vertical="center" wrapText="1"/>
    </xf>
    <xf numFmtId="0" fontId="5" fillId="0" borderId="0" xfId="0" applyFont="1" applyBorder="1" applyAlignment="1">
      <alignment horizontal="left" vertical="center"/>
    </xf>
    <xf numFmtId="0" fontId="16" fillId="0" borderId="24" xfId="0" applyFont="1" applyBorder="1" applyAlignment="1">
      <alignment horizontal="center" vertical="center" textRotation="255" wrapText="1"/>
    </xf>
    <xf numFmtId="0" fontId="16" fillId="0" borderId="28" xfId="0" applyFont="1" applyBorder="1" applyAlignment="1">
      <alignment horizontal="center" vertical="center" textRotation="255" wrapText="1"/>
    </xf>
    <xf numFmtId="0" fontId="16" fillId="0" borderId="29" xfId="0" applyFont="1" applyBorder="1" applyAlignment="1">
      <alignment horizontal="center" vertical="center" textRotation="255" wrapText="1"/>
    </xf>
    <xf numFmtId="0" fontId="24" fillId="0" borderId="23" xfId="0" applyFont="1" applyBorder="1" applyAlignment="1">
      <alignment horizontal="center" vertical="center" textRotation="255" wrapText="1"/>
    </xf>
    <xf numFmtId="0" fontId="4" fillId="0" borderId="7"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178" fontId="4" fillId="3" borderId="7" xfId="0" applyNumberFormat="1" applyFont="1" applyFill="1" applyBorder="1" applyAlignment="1" applyProtection="1">
      <alignment horizontal="right" vertical="center" shrinkToFit="1"/>
      <protection locked="0"/>
    </xf>
    <xf numFmtId="178" fontId="4" fillId="3" borderId="3" xfId="0" applyNumberFormat="1" applyFont="1" applyFill="1" applyBorder="1" applyAlignment="1" applyProtection="1">
      <alignment horizontal="right" vertical="center" shrinkToFit="1"/>
      <protection locked="0"/>
    </xf>
    <xf numFmtId="0" fontId="4" fillId="3" borderId="1" xfId="0" applyFont="1" applyFill="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protection locked="0"/>
    </xf>
    <xf numFmtId="0" fontId="4" fillId="3" borderId="10"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10" fillId="2" borderId="7" xfId="0" applyFont="1" applyFill="1" applyBorder="1" applyAlignment="1" applyProtection="1">
      <alignment horizontal="center" vertical="center" shrinkToFit="1"/>
      <protection locked="0"/>
    </xf>
    <xf numFmtId="0" fontId="10" fillId="2" borderId="3" xfId="0" applyFont="1" applyFill="1" applyBorder="1" applyAlignment="1" applyProtection="1">
      <alignment horizontal="center" vertical="center" shrinkToFit="1"/>
      <protection locked="0"/>
    </xf>
    <xf numFmtId="0" fontId="10" fillId="2" borderId="6" xfId="0" applyFont="1" applyFill="1" applyBorder="1" applyAlignment="1" applyProtection="1">
      <alignment horizontal="center" vertical="center" shrinkToFit="1"/>
      <protection locked="0"/>
    </xf>
    <xf numFmtId="0" fontId="4" fillId="0" borderId="13" xfId="0" applyFont="1" applyBorder="1" applyAlignment="1" applyProtection="1">
      <alignment horizontal="center" vertical="center" shrinkToFit="1"/>
      <protection locked="0"/>
    </xf>
    <xf numFmtId="0" fontId="16" fillId="0" borderId="13" xfId="0" applyFont="1" applyBorder="1" applyAlignment="1" applyProtection="1">
      <alignment horizontal="center" vertical="center" wrapText="1"/>
      <protection locked="0"/>
    </xf>
    <xf numFmtId="0" fontId="9" fillId="0" borderId="13" xfId="0" applyFont="1" applyBorder="1" applyAlignment="1" applyProtection="1">
      <alignment horizontal="center" vertical="center" wrapText="1"/>
      <protection locked="0"/>
    </xf>
    <xf numFmtId="14" fontId="4" fillId="0" borderId="7" xfId="0" applyNumberFormat="1" applyFont="1" applyBorder="1" applyAlignment="1" applyProtection="1">
      <alignment horizontal="center" vertical="center" shrinkToFit="1"/>
      <protection locked="0"/>
    </xf>
    <xf numFmtId="14" fontId="4" fillId="0" borderId="3" xfId="0" applyNumberFormat="1" applyFont="1" applyBorder="1" applyAlignment="1" applyProtection="1">
      <alignment horizontal="center" vertical="center" shrinkToFit="1"/>
      <protection locked="0"/>
    </xf>
    <xf numFmtId="14" fontId="4" fillId="0" borderId="6" xfId="0" applyNumberFormat="1" applyFont="1" applyBorder="1" applyAlignment="1" applyProtection="1">
      <alignment horizontal="center" vertical="center" shrinkToFit="1"/>
      <protection locked="0"/>
    </xf>
    <xf numFmtId="0" fontId="4" fillId="0" borderId="7" xfId="0" applyFont="1" applyBorder="1" applyAlignment="1" applyProtection="1">
      <alignment horizontal="left" vertical="center" shrinkToFit="1"/>
      <protection locked="0"/>
    </xf>
    <xf numFmtId="0" fontId="4" fillId="0" borderId="3" xfId="0" applyFont="1" applyBorder="1" applyAlignment="1" applyProtection="1">
      <alignment horizontal="left" vertical="center" shrinkToFit="1"/>
      <protection locked="0"/>
    </xf>
    <xf numFmtId="0" fontId="4" fillId="0" borderId="6" xfId="0" applyFont="1" applyBorder="1" applyAlignment="1" applyProtection="1">
      <alignment horizontal="left" vertical="center" shrinkToFit="1"/>
      <protection locked="0"/>
    </xf>
    <xf numFmtId="0" fontId="4" fillId="0" borderId="1" xfId="0" applyFont="1" applyBorder="1" applyAlignment="1" applyProtection="1">
      <alignment horizontal="center" vertical="center" shrinkToFit="1"/>
      <protection locked="0"/>
    </xf>
    <xf numFmtId="0" fontId="4" fillId="0" borderId="2"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shrinkToFit="1"/>
      <protection locked="0"/>
    </xf>
    <xf numFmtId="0" fontId="4" fillId="0" borderId="9"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4" fillId="0" borderId="11" xfId="0" applyFont="1" applyBorder="1" applyAlignment="1" applyProtection="1">
      <alignment horizontal="center" vertical="center" shrinkToFit="1"/>
      <protection locked="0"/>
    </xf>
    <xf numFmtId="0" fontId="4" fillId="0" borderId="3" xfId="0" applyFont="1" applyBorder="1" applyAlignment="1" applyProtection="1">
      <alignment horizontal="center" vertical="center" shrinkToFit="1"/>
      <protection locked="0"/>
    </xf>
    <xf numFmtId="0" fontId="4" fillId="0" borderId="6" xfId="0" applyFont="1" applyBorder="1" applyAlignment="1" applyProtection="1">
      <alignment horizontal="center" vertical="center" shrinkToFit="1"/>
      <protection locked="0"/>
    </xf>
    <xf numFmtId="0" fontId="12" fillId="2" borderId="7" xfId="0" applyFont="1" applyFill="1" applyBorder="1" applyAlignment="1" applyProtection="1">
      <alignment horizontal="center" vertical="center" shrinkToFit="1"/>
      <protection locked="0"/>
    </xf>
    <xf numFmtId="0" fontId="12" fillId="2" borderId="3" xfId="0" applyFont="1" applyFill="1" applyBorder="1" applyAlignment="1" applyProtection="1">
      <alignment horizontal="center" vertical="center" shrinkToFit="1"/>
      <protection locked="0"/>
    </xf>
    <xf numFmtId="0" fontId="12" fillId="2" borderId="6" xfId="0" applyFont="1" applyFill="1" applyBorder="1" applyAlignment="1" applyProtection="1">
      <alignment horizontal="center" vertical="center" shrinkToFit="1"/>
      <protection locked="0"/>
    </xf>
    <xf numFmtId="0" fontId="4" fillId="2" borderId="13" xfId="0" applyFont="1" applyFill="1" applyBorder="1" applyAlignment="1" applyProtection="1">
      <alignment horizontal="center" vertical="center" wrapText="1"/>
      <protection locked="0"/>
    </xf>
    <xf numFmtId="176" fontId="4" fillId="0" borderId="7" xfId="0" applyNumberFormat="1" applyFont="1" applyBorder="1" applyAlignment="1" applyProtection="1">
      <alignment horizontal="right" vertical="center" shrinkToFit="1"/>
      <protection locked="0"/>
    </xf>
    <xf numFmtId="176" fontId="4" fillId="0" borderId="3" xfId="0" applyNumberFormat="1" applyFont="1" applyBorder="1" applyAlignment="1" applyProtection="1">
      <alignment horizontal="right" vertical="center" shrinkToFit="1"/>
      <protection locked="0"/>
    </xf>
    <xf numFmtId="0" fontId="4" fillId="0" borderId="3" xfId="0" applyFont="1" applyBorder="1" applyAlignment="1" applyProtection="1">
      <alignment horizontal="center" vertical="center"/>
      <protection locked="0"/>
    </xf>
    <xf numFmtId="176" fontId="4" fillId="0" borderId="7" xfId="0" applyNumberFormat="1" applyFont="1" applyBorder="1" applyAlignment="1" applyProtection="1">
      <alignment horizontal="right" vertical="center" shrinkToFit="1"/>
    </xf>
    <xf numFmtId="176" fontId="4" fillId="0" borderId="3" xfId="0" applyNumberFormat="1" applyFont="1" applyBorder="1" applyAlignment="1" applyProtection="1">
      <alignment horizontal="right" vertical="center" shrinkToFit="1"/>
    </xf>
    <xf numFmtId="0" fontId="11" fillId="2" borderId="7" xfId="0" applyFont="1" applyFill="1" applyBorder="1" applyAlignment="1" applyProtection="1">
      <alignment horizontal="right" vertical="center" shrinkToFit="1"/>
    </xf>
    <xf numFmtId="0" fontId="11" fillId="2" borderId="3" xfId="0" applyFont="1" applyFill="1" applyBorder="1" applyAlignment="1" applyProtection="1">
      <alignment horizontal="right" vertical="center" shrinkToFit="1"/>
    </xf>
    <xf numFmtId="0" fontId="4" fillId="0" borderId="7" xfId="0"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wrapText="1"/>
      <protection locked="0"/>
    </xf>
    <xf numFmtId="0" fontId="4" fillId="0" borderId="13" xfId="0" applyFont="1" applyBorder="1" applyAlignment="1" applyProtection="1">
      <alignment horizontal="center" vertical="center"/>
      <protection locked="0"/>
    </xf>
    <xf numFmtId="0" fontId="11" fillId="2" borderId="7" xfId="0" applyFont="1" applyFill="1" applyBorder="1" applyAlignment="1" applyProtection="1">
      <alignment horizontal="center" vertical="center" shrinkToFit="1"/>
    </xf>
    <xf numFmtId="0" fontId="11" fillId="2" borderId="3" xfId="0" applyFont="1" applyFill="1" applyBorder="1" applyAlignment="1" applyProtection="1">
      <alignment horizontal="center" vertical="center" shrinkToFit="1"/>
    </xf>
    <xf numFmtId="0" fontId="11" fillId="2" borderId="6" xfId="0" applyFont="1" applyFill="1" applyBorder="1" applyAlignment="1" applyProtection="1">
      <alignment horizontal="center" vertical="center" shrinkToFit="1"/>
    </xf>
    <xf numFmtId="0" fontId="4" fillId="0" borderId="7" xfId="0" applyFont="1" applyBorder="1" applyAlignment="1" applyProtection="1">
      <alignment horizontal="right" vertical="center" shrinkToFit="1"/>
      <protection locked="0"/>
    </xf>
    <xf numFmtId="0" fontId="4" fillId="0" borderId="3" xfId="0" applyFont="1" applyBorder="1" applyAlignment="1" applyProtection="1">
      <alignment horizontal="right" vertical="center" shrinkToFit="1"/>
      <protection locked="0"/>
    </xf>
    <xf numFmtId="0" fontId="4" fillId="0" borderId="1"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11" fillId="2" borderId="7" xfId="0" applyFont="1" applyFill="1" applyBorder="1" applyAlignment="1" applyProtection="1">
      <alignment horizontal="right" vertical="center" shrinkToFit="1"/>
      <protection locked="0"/>
    </xf>
    <xf numFmtId="0" fontId="11" fillId="2" borderId="3" xfId="0" applyFont="1" applyFill="1" applyBorder="1" applyAlignment="1" applyProtection="1">
      <alignment horizontal="right" vertical="center" shrinkToFit="1"/>
      <protection locked="0"/>
    </xf>
    <xf numFmtId="0" fontId="14" fillId="2" borderId="13" xfId="0" applyFont="1" applyFill="1" applyBorder="1" applyAlignment="1" applyProtection="1">
      <alignment horizontal="center" vertical="center" wrapText="1"/>
      <protection locked="0"/>
    </xf>
    <xf numFmtId="0" fontId="4" fillId="0" borderId="5" xfId="0" applyFont="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9" fillId="0" borderId="2" xfId="0" applyFont="1" applyBorder="1" applyAlignment="1" applyProtection="1">
      <alignment horizontal="center" vertical="center" wrapText="1"/>
      <protection locked="0"/>
    </xf>
    <xf numFmtId="0" fontId="9" fillId="0" borderId="4" xfId="0" applyFont="1" applyBorder="1" applyAlignment="1" applyProtection="1">
      <alignment horizontal="center" vertical="center" wrapText="1"/>
      <protection locked="0"/>
    </xf>
    <xf numFmtId="0" fontId="9" fillId="0" borderId="5" xfId="0" applyFont="1" applyBorder="1" applyAlignment="1" applyProtection="1">
      <alignment horizontal="center" vertical="center" wrapText="1"/>
      <protection locked="0"/>
    </xf>
    <xf numFmtId="0" fontId="9" fillId="0" borderId="0" xfId="0" applyFont="1" applyBorder="1" applyAlignment="1" applyProtection="1">
      <alignment horizontal="center" vertical="center" wrapText="1"/>
      <protection locked="0"/>
    </xf>
    <xf numFmtId="0" fontId="9" fillId="0" borderId="8" xfId="0" applyFont="1" applyBorder="1" applyAlignment="1" applyProtection="1">
      <alignment horizontal="center" vertical="center" wrapText="1"/>
      <protection locked="0"/>
    </xf>
    <xf numFmtId="0" fontId="9" fillId="0" borderId="9" xfId="0" applyFont="1" applyBorder="1" applyAlignment="1" applyProtection="1">
      <alignment horizontal="center" vertical="center" wrapText="1"/>
      <protection locked="0"/>
    </xf>
    <xf numFmtId="0" fontId="9" fillId="0" borderId="10" xfId="0" applyFont="1" applyBorder="1" applyAlignment="1" applyProtection="1">
      <alignment horizontal="center" vertical="center" wrapText="1"/>
      <protection locked="0"/>
    </xf>
    <xf numFmtId="0" fontId="9" fillId="0" borderId="1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2" borderId="1" xfId="0" applyFont="1" applyFill="1" applyBorder="1" applyAlignment="1" applyProtection="1">
      <alignment horizontal="center" vertical="center"/>
      <protection locked="0"/>
    </xf>
    <xf numFmtId="0" fontId="4" fillId="2" borderId="2"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4" fillId="2" borderId="0" xfId="0" applyFont="1" applyFill="1" applyBorder="1" applyAlignment="1" applyProtection="1">
      <alignment horizontal="center" vertical="center"/>
      <protection locked="0"/>
    </xf>
    <xf numFmtId="0" fontId="4" fillId="2" borderId="8" xfId="0" applyFont="1" applyFill="1" applyBorder="1" applyAlignment="1" applyProtection="1">
      <alignment horizontal="center" vertical="center"/>
      <protection locked="0"/>
    </xf>
    <xf numFmtId="0" fontId="4" fillId="2" borderId="9" xfId="0" applyFont="1" applyFill="1" applyBorder="1" applyAlignment="1" applyProtection="1">
      <alignment horizontal="center" vertical="center"/>
      <protection locked="0"/>
    </xf>
    <xf numFmtId="0" fontId="4" fillId="2" borderId="10" xfId="0" applyFont="1" applyFill="1" applyBorder="1" applyAlignment="1" applyProtection="1">
      <alignment horizontal="center" vertical="center"/>
      <protection locked="0"/>
    </xf>
    <xf numFmtId="0" fontId="4" fillId="2" borderId="11"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4" fillId="2" borderId="7"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4" fillId="2" borderId="7" xfId="0" applyFont="1" applyFill="1" applyBorder="1" applyAlignment="1" applyProtection="1">
      <alignment horizontal="center" vertical="center" shrinkToFit="1"/>
      <protection locked="0"/>
    </xf>
    <xf numFmtId="0" fontId="4" fillId="2" borderId="3" xfId="0" applyFont="1" applyFill="1" applyBorder="1" applyAlignment="1" applyProtection="1">
      <alignment horizontal="center" vertical="center" shrinkToFit="1"/>
      <protection locked="0"/>
    </xf>
    <xf numFmtId="0" fontId="4" fillId="2" borderId="6" xfId="0" applyFont="1" applyFill="1" applyBorder="1" applyAlignment="1" applyProtection="1">
      <alignment horizontal="center" vertical="center" shrinkToFit="1"/>
      <protection locked="0"/>
    </xf>
    <xf numFmtId="0" fontId="11" fillId="2" borderId="1" xfId="0" applyFont="1" applyFill="1" applyBorder="1" applyAlignment="1" applyProtection="1">
      <alignment horizontal="right" vertical="center" shrinkToFit="1"/>
    </xf>
    <xf numFmtId="0" fontId="11" fillId="2" borderId="2" xfId="0" applyFont="1" applyFill="1" applyBorder="1" applyAlignment="1" applyProtection="1">
      <alignment horizontal="right" vertical="center" shrinkToFit="1"/>
    </xf>
    <xf numFmtId="0" fontId="11" fillId="2" borderId="9" xfId="0" applyFont="1" applyFill="1" applyBorder="1" applyAlignment="1" applyProtection="1">
      <alignment horizontal="right" vertical="center" shrinkToFit="1"/>
    </xf>
    <xf numFmtId="0" fontId="11" fillId="2" borderId="10" xfId="0" applyFont="1" applyFill="1" applyBorder="1" applyAlignment="1" applyProtection="1">
      <alignment horizontal="right" vertical="center" shrinkToFit="1"/>
    </xf>
    <xf numFmtId="0" fontId="4" fillId="0" borderId="7" xfId="0" applyFont="1" applyBorder="1" applyAlignment="1" applyProtection="1">
      <alignment horizontal="right" vertical="center" shrinkToFit="1"/>
    </xf>
    <xf numFmtId="0" fontId="4" fillId="0" borderId="3" xfId="0" applyFont="1" applyBorder="1" applyAlignment="1" applyProtection="1">
      <alignment horizontal="right" vertical="center" shrinkToFit="1"/>
    </xf>
    <xf numFmtId="177" fontId="4" fillId="2" borderId="7" xfId="0" applyNumberFormat="1" applyFont="1" applyFill="1" applyBorder="1" applyAlignment="1" applyProtection="1">
      <alignment horizontal="right" vertical="center" shrinkToFit="1"/>
      <protection locked="0"/>
    </xf>
    <xf numFmtId="177" fontId="4" fillId="2" borderId="3" xfId="0" applyNumberFormat="1" applyFont="1" applyFill="1" applyBorder="1" applyAlignment="1" applyProtection="1">
      <alignment horizontal="right" vertical="center" shrinkToFit="1"/>
      <protection locked="0"/>
    </xf>
    <xf numFmtId="0" fontId="4" fillId="2" borderId="13" xfId="0" applyFont="1" applyFill="1" applyBorder="1" applyAlignment="1" applyProtection="1">
      <alignment horizontal="center" vertical="center"/>
      <protection locked="0"/>
    </xf>
    <xf numFmtId="0" fontId="4" fillId="2" borderId="1" xfId="0" applyFont="1" applyFill="1" applyBorder="1" applyAlignment="1" applyProtection="1">
      <alignment horizontal="center" vertical="center" shrinkToFit="1"/>
      <protection locked="0"/>
    </xf>
    <xf numFmtId="0" fontId="4" fillId="2" borderId="4" xfId="0" applyFont="1" applyFill="1" applyBorder="1" applyAlignment="1" applyProtection="1">
      <alignment horizontal="center" vertical="center" shrinkToFit="1"/>
      <protection locked="0"/>
    </xf>
    <xf numFmtId="0" fontId="4" fillId="2" borderId="9" xfId="0" applyFont="1" applyFill="1" applyBorder="1" applyAlignment="1" applyProtection="1">
      <alignment horizontal="center" vertical="center" shrinkToFit="1"/>
      <protection locked="0"/>
    </xf>
    <xf numFmtId="0" fontId="4" fillId="2" borderId="11" xfId="0" applyFont="1" applyFill="1" applyBorder="1" applyAlignment="1" applyProtection="1">
      <alignment horizontal="center" vertical="center" shrinkToFit="1"/>
      <protection locked="0"/>
    </xf>
    <xf numFmtId="0" fontId="9" fillId="2" borderId="13" xfId="0" applyFont="1" applyFill="1" applyBorder="1" applyAlignment="1" applyProtection="1">
      <alignment horizontal="center" vertical="center" wrapText="1"/>
      <protection locked="0"/>
    </xf>
    <xf numFmtId="14" fontId="4" fillId="0" borderId="13" xfId="0" applyNumberFormat="1"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protection locked="0"/>
    </xf>
    <xf numFmtId="178" fontId="4" fillId="0" borderId="12" xfId="0" applyNumberFormat="1" applyFont="1" applyBorder="1" applyAlignment="1" applyProtection="1">
      <alignment horizontal="center" vertical="center" shrinkToFit="1"/>
    </xf>
    <xf numFmtId="0" fontId="18" fillId="2" borderId="7" xfId="0" applyFont="1" applyFill="1" applyBorder="1" applyAlignment="1" applyProtection="1">
      <alignment horizontal="center" vertical="center"/>
      <protection locked="0"/>
    </xf>
    <xf numFmtId="0" fontId="18" fillId="2" borderId="3" xfId="0" applyFont="1" applyFill="1" applyBorder="1" applyAlignment="1" applyProtection="1">
      <alignment horizontal="center" vertical="center"/>
      <protection locked="0"/>
    </xf>
    <xf numFmtId="0" fontId="18" fillId="2" borderId="6" xfId="0" applyFont="1" applyFill="1" applyBorder="1" applyAlignment="1" applyProtection="1">
      <alignment horizontal="center" vertical="center"/>
      <protection locked="0"/>
    </xf>
    <xf numFmtId="0" fontId="16" fillId="0" borderId="13" xfId="0" applyFont="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8" fillId="2" borderId="14" xfId="0" applyFont="1" applyFill="1" applyBorder="1" applyAlignment="1" applyProtection="1">
      <alignment horizontal="center" vertical="center"/>
      <protection locked="0"/>
    </xf>
    <xf numFmtId="0" fontId="8" fillId="2" borderId="12" xfId="0" applyFont="1" applyFill="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6" fillId="0" borderId="3" xfId="0" applyFont="1" applyBorder="1" applyAlignment="1" applyProtection="1">
      <alignment horizontal="center" vertical="center"/>
      <protection locked="0"/>
    </xf>
    <xf numFmtId="0" fontId="16" fillId="0" borderId="6" xfId="0" applyFont="1" applyBorder="1" applyAlignment="1" applyProtection="1">
      <alignment horizontal="center" vertical="center"/>
      <protection locked="0"/>
    </xf>
    <xf numFmtId="0" fontId="12" fillId="2" borderId="14" xfId="0" applyFont="1" applyFill="1" applyBorder="1" applyAlignment="1" applyProtection="1">
      <alignment horizontal="center" vertical="center" wrapText="1"/>
      <protection locked="0"/>
    </xf>
    <xf numFmtId="0" fontId="12" fillId="2" borderId="12" xfId="0" applyFont="1" applyFill="1" applyBorder="1" applyAlignment="1" applyProtection="1">
      <alignment horizontal="center" vertical="center" wrapText="1"/>
      <protection locked="0"/>
    </xf>
    <xf numFmtId="0" fontId="11" fillId="2" borderId="1" xfId="0" applyFont="1" applyFill="1" applyBorder="1" applyAlignment="1" applyProtection="1">
      <alignment horizontal="right" vertical="center"/>
      <protection locked="0"/>
    </xf>
    <xf numFmtId="0" fontId="11" fillId="2" borderId="2" xfId="0" applyFont="1" applyFill="1" applyBorder="1" applyAlignment="1" applyProtection="1">
      <alignment horizontal="right" vertical="center"/>
      <protection locked="0"/>
    </xf>
    <xf numFmtId="0" fontId="11" fillId="2" borderId="9" xfId="0" applyFont="1" applyFill="1" applyBorder="1" applyAlignment="1" applyProtection="1">
      <alignment horizontal="right" vertical="center"/>
      <protection locked="0"/>
    </xf>
    <xf numFmtId="0" fontId="11" fillId="2" borderId="10" xfId="0" applyFont="1" applyFill="1" applyBorder="1" applyAlignment="1" applyProtection="1">
      <alignment horizontal="right" vertical="center"/>
      <protection locked="0"/>
    </xf>
    <xf numFmtId="0" fontId="16" fillId="0" borderId="5"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8" fillId="2" borderId="7" xfId="0" applyFont="1" applyFill="1" applyBorder="1" applyAlignment="1" applyProtection="1">
      <alignment horizontal="center" vertical="center"/>
      <protection locked="0"/>
    </xf>
    <xf numFmtId="0" fontId="8" fillId="2" borderId="3"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11" fillId="2" borderId="13" xfId="0" applyFont="1" applyFill="1" applyBorder="1" applyAlignment="1" applyProtection="1">
      <alignment horizontal="center" vertical="center"/>
      <protection locked="0"/>
    </xf>
    <xf numFmtId="0" fontId="11" fillId="2" borderId="7"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11" fillId="2" borderId="6" xfId="0" applyFont="1" applyFill="1" applyBorder="1" applyAlignment="1" applyProtection="1">
      <alignment horizontal="center" vertical="center"/>
      <protection locked="0"/>
    </xf>
    <xf numFmtId="0" fontId="8" fillId="2" borderId="13" xfId="0" applyFont="1" applyFill="1" applyBorder="1" applyAlignment="1" applyProtection="1">
      <alignment horizontal="center" vertical="center"/>
      <protection locked="0"/>
    </xf>
    <xf numFmtId="0" fontId="11" fillId="2" borderId="7" xfId="0" applyFont="1" applyFill="1" applyBorder="1" applyAlignment="1" applyProtection="1">
      <alignment horizontal="center" vertical="center"/>
    </xf>
    <xf numFmtId="0" fontId="11" fillId="2" borderId="3" xfId="0" applyFont="1" applyFill="1" applyBorder="1" applyAlignment="1" applyProtection="1">
      <alignment horizontal="center" vertical="center"/>
    </xf>
    <xf numFmtId="0" fontId="5" fillId="0" borderId="0" xfId="0" applyFont="1" applyAlignment="1" applyProtection="1">
      <alignment horizontal="left" vertical="center"/>
      <protection locked="0"/>
    </xf>
    <xf numFmtId="0" fontId="4" fillId="2" borderId="1"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4" fillId="2" borderId="9" xfId="0" applyFont="1" applyFill="1" applyBorder="1" applyAlignment="1" applyProtection="1">
      <alignment horizontal="center" vertical="center" wrapText="1"/>
      <protection locked="0"/>
    </xf>
    <xf numFmtId="0" fontId="4" fillId="2" borderId="10"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0" fontId="11" fillId="2" borderId="13" xfId="0" applyFont="1" applyFill="1" applyBorder="1" applyAlignment="1" applyProtection="1">
      <alignment horizontal="center" vertical="center" shrinkToFit="1"/>
    </xf>
    <xf numFmtId="177" fontId="4" fillId="2" borderId="0" xfId="0" applyNumberFormat="1" applyFont="1" applyFill="1" applyBorder="1" applyAlignment="1" applyProtection="1">
      <alignment horizontal="right" vertical="center" shrinkToFit="1"/>
      <protection locked="0"/>
    </xf>
    <xf numFmtId="0" fontId="11" fillId="0" borderId="3" xfId="0" applyFont="1" applyBorder="1" applyAlignment="1">
      <alignment horizontal="center" vertical="center"/>
    </xf>
    <xf numFmtId="0" fontId="4" fillId="0" borderId="55" xfId="0" applyFont="1" applyBorder="1" applyAlignment="1">
      <alignment horizontal="center" vertical="center" textRotation="255" wrapText="1"/>
    </xf>
    <xf numFmtId="0" fontId="4" fillId="0" borderId="56" xfId="0" applyFont="1" applyBorder="1" applyAlignment="1">
      <alignment horizontal="center" vertical="center" textRotation="255" wrapText="1"/>
    </xf>
    <xf numFmtId="0" fontId="4" fillId="0" borderId="57" xfId="0" applyFont="1" applyBorder="1" applyAlignment="1">
      <alignment horizontal="center" vertical="center" textRotation="255" wrapText="1"/>
    </xf>
    <xf numFmtId="0" fontId="4" fillId="0" borderId="55" xfId="0" applyFont="1" applyBorder="1" applyAlignment="1">
      <alignment horizontal="center" vertical="center" textRotation="255" shrinkToFit="1"/>
    </xf>
    <xf numFmtId="0" fontId="4" fillId="0" borderId="56" xfId="0" applyFont="1" applyBorder="1" applyAlignment="1">
      <alignment horizontal="center" vertical="center" textRotation="255" shrinkToFit="1"/>
    </xf>
    <xf numFmtId="0" fontId="4" fillId="0" borderId="57" xfId="0" applyFont="1" applyBorder="1" applyAlignment="1">
      <alignment horizontal="center" vertical="center" textRotation="255" shrinkToFit="1"/>
    </xf>
    <xf numFmtId="0" fontId="5" fillId="0" borderId="23" xfId="0" applyFont="1" applyBorder="1" applyAlignment="1">
      <alignment horizontal="center" vertical="center" wrapText="1"/>
    </xf>
    <xf numFmtId="0" fontId="5" fillId="0" borderId="12" xfId="0" applyFont="1" applyBorder="1" applyAlignment="1">
      <alignment horizontal="center" vertical="center" wrapText="1"/>
    </xf>
    <xf numFmtId="0" fontId="11" fillId="0" borderId="23" xfId="0" applyFont="1" applyBorder="1" applyAlignment="1">
      <alignment horizontal="center" vertical="center" shrinkToFit="1"/>
    </xf>
    <xf numFmtId="0" fontId="11" fillId="0" borderId="12" xfId="0" applyFont="1" applyBorder="1" applyAlignment="1">
      <alignment horizontal="center" vertical="center" shrinkToFit="1"/>
    </xf>
    <xf numFmtId="0" fontId="5" fillId="0" borderId="26" xfId="0" applyFont="1" applyBorder="1" applyAlignment="1">
      <alignment horizontal="center" vertical="center" wrapText="1"/>
    </xf>
  </cellXfs>
  <cellStyles count="3">
    <cellStyle name="標準" xfId="0" builtinId="0"/>
    <cellStyle name="標準 2" xfId="2"/>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25</xdr:col>
      <xdr:colOff>0</xdr:colOff>
      <xdr:row>19</xdr:row>
      <xdr:rowOff>0</xdr:rowOff>
    </xdr:from>
    <xdr:to>
      <xdr:col>26</xdr:col>
      <xdr:colOff>171450</xdr:colOff>
      <xdr:row>22</xdr:row>
      <xdr:rowOff>180975</xdr:rowOff>
    </xdr:to>
    <xdr:sp macro="" textlink="">
      <xdr:nvSpPr>
        <xdr:cNvPr id="2" name="右中かっこ 1">
          <a:extLst>
            <a:ext uri="{FF2B5EF4-FFF2-40B4-BE49-F238E27FC236}">
              <a16:creationId xmlns:a16="http://schemas.microsoft.com/office/drawing/2014/main" xmlns="" id="{3554F70E-8133-4AE8-B2C3-12EEFC33C5CD}"/>
            </a:ext>
          </a:extLst>
        </xdr:cNvPr>
        <xdr:cNvSpPr/>
      </xdr:nvSpPr>
      <xdr:spPr>
        <a:xfrm>
          <a:off x="6505575" y="3438525"/>
          <a:ext cx="485775" cy="7524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19050</xdr:colOff>
      <xdr:row>17</xdr:row>
      <xdr:rowOff>28575</xdr:rowOff>
    </xdr:from>
    <xdr:to>
      <xdr:col>43</xdr:col>
      <xdr:colOff>104775</xdr:colOff>
      <xdr:row>25</xdr:row>
      <xdr:rowOff>38100</xdr:rowOff>
    </xdr:to>
    <xdr:sp macro="" textlink="">
      <xdr:nvSpPr>
        <xdr:cNvPr id="3" name="テキスト ボックス 2">
          <a:extLst>
            <a:ext uri="{FF2B5EF4-FFF2-40B4-BE49-F238E27FC236}">
              <a16:creationId xmlns:a16="http://schemas.microsoft.com/office/drawing/2014/main" xmlns="" id="{A4B844BA-0D4F-4C0B-94EE-0F3C454D049C}"/>
            </a:ext>
          </a:extLst>
        </xdr:cNvPr>
        <xdr:cNvSpPr txBox="1"/>
      </xdr:nvSpPr>
      <xdr:spPr>
        <a:xfrm>
          <a:off x="7153275" y="3086100"/>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行が足りず、行の追加を行う際には、２０行目から２３行目を下記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２０行目の行を選択→右クリックし、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を選択→再度２０</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twoCellAnchor>
    <xdr:from>
      <xdr:col>25</xdr:col>
      <xdr:colOff>28575</xdr:colOff>
      <xdr:row>43</xdr:row>
      <xdr:rowOff>0</xdr:rowOff>
    </xdr:from>
    <xdr:to>
      <xdr:col>26</xdr:col>
      <xdr:colOff>200025</xdr:colOff>
      <xdr:row>46</xdr:row>
      <xdr:rowOff>180975</xdr:rowOff>
    </xdr:to>
    <xdr:sp macro="" textlink="">
      <xdr:nvSpPr>
        <xdr:cNvPr id="4" name="右中かっこ 3">
          <a:extLst>
            <a:ext uri="{FF2B5EF4-FFF2-40B4-BE49-F238E27FC236}">
              <a16:creationId xmlns:a16="http://schemas.microsoft.com/office/drawing/2014/main" xmlns="" id="{AB44E032-D7C7-4B01-960A-C9F059961493}"/>
            </a:ext>
          </a:extLst>
        </xdr:cNvPr>
        <xdr:cNvSpPr/>
      </xdr:nvSpPr>
      <xdr:spPr>
        <a:xfrm>
          <a:off x="6534150" y="7734300"/>
          <a:ext cx="485775" cy="7524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47625</xdr:colOff>
      <xdr:row>41</xdr:row>
      <xdr:rowOff>28575</xdr:rowOff>
    </xdr:from>
    <xdr:to>
      <xdr:col>43</xdr:col>
      <xdr:colOff>133350</xdr:colOff>
      <xdr:row>49</xdr:row>
      <xdr:rowOff>38100</xdr:rowOff>
    </xdr:to>
    <xdr:sp macro="" textlink="">
      <xdr:nvSpPr>
        <xdr:cNvPr id="5" name="テキスト ボックス 4">
          <a:extLst>
            <a:ext uri="{FF2B5EF4-FFF2-40B4-BE49-F238E27FC236}">
              <a16:creationId xmlns:a16="http://schemas.microsoft.com/office/drawing/2014/main" xmlns="" id="{CE9504C4-0F84-470C-B119-42C5BDBF345A}"/>
            </a:ext>
          </a:extLst>
        </xdr:cNvPr>
        <xdr:cNvSpPr txBox="1"/>
      </xdr:nvSpPr>
      <xdr:spPr>
        <a:xfrm>
          <a:off x="7181850" y="7381875"/>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行が足りず、行の追加を行う際には、４４行目から４７行目を下記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４４行目の行を選択→右クリックし、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を選択→再度４４</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twoCellAnchor>
    <xdr:from>
      <xdr:col>25</xdr:col>
      <xdr:colOff>28575</xdr:colOff>
      <xdr:row>57</xdr:row>
      <xdr:rowOff>1</xdr:rowOff>
    </xdr:from>
    <xdr:to>
      <xdr:col>26</xdr:col>
      <xdr:colOff>200025</xdr:colOff>
      <xdr:row>61</xdr:row>
      <xdr:rowOff>1</xdr:rowOff>
    </xdr:to>
    <xdr:sp macro="" textlink="">
      <xdr:nvSpPr>
        <xdr:cNvPr id="6" name="右中かっこ 5">
          <a:extLst>
            <a:ext uri="{FF2B5EF4-FFF2-40B4-BE49-F238E27FC236}">
              <a16:creationId xmlns:a16="http://schemas.microsoft.com/office/drawing/2014/main" xmlns="" id="{2E95778E-DACE-47FA-8D77-778AEEDA3298}"/>
            </a:ext>
          </a:extLst>
        </xdr:cNvPr>
        <xdr:cNvSpPr/>
      </xdr:nvSpPr>
      <xdr:spPr>
        <a:xfrm>
          <a:off x="6534150" y="10077451"/>
          <a:ext cx="485775" cy="685800"/>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47625</xdr:colOff>
      <xdr:row>54</xdr:row>
      <xdr:rowOff>123825</xdr:rowOff>
    </xdr:from>
    <xdr:to>
      <xdr:col>43</xdr:col>
      <xdr:colOff>133350</xdr:colOff>
      <xdr:row>63</xdr:row>
      <xdr:rowOff>152400</xdr:rowOff>
    </xdr:to>
    <xdr:sp macro="" textlink="">
      <xdr:nvSpPr>
        <xdr:cNvPr id="7" name="テキスト ボックス 6">
          <a:extLst>
            <a:ext uri="{FF2B5EF4-FFF2-40B4-BE49-F238E27FC236}">
              <a16:creationId xmlns:a16="http://schemas.microsoft.com/office/drawing/2014/main" xmlns="" id="{8FFC16B2-58F2-4CAE-B250-44919D725D5C}"/>
            </a:ext>
          </a:extLst>
        </xdr:cNvPr>
        <xdr:cNvSpPr txBox="1"/>
      </xdr:nvSpPr>
      <xdr:spPr>
        <a:xfrm>
          <a:off x="7181850" y="9725025"/>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行が足りず、行の追加を行う際には、５８行目から６１行目を下記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５８行目の行を選択→右クリックし、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を選択→再度５８</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twoCellAnchor>
    <xdr:from>
      <xdr:col>25</xdr:col>
      <xdr:colOff>19050</xdr:colOff>
      <xdr:row>72</xdr:row>
      <xdr:rowOff>9525</xdr:rowOff>
    </xdr:from>
    <xdr:to>
      <xdr:col>26</xdr:col>
      <xdr:colOff>190500</xdr:colOff>
      <xdr:row>76</xdr:row>
      <xdr:rowOff>0</xdr:rowOff>
    </xdr:to>
    <xdr:sp macro="" textlink="">
      <xdr:nvSpPr>
        <xdr:cNvPr id="8" name="右中かっこ 7">
          <a:extLst>
            <a:ext uri="{FF2B5EF4-FFF2-40B4-BE49-F238E27FC236}">
              <a16:creationId xmlns:a16="http://schemas.microsoft.com/office/drawing/2014/main" xmlns="" id="{DAF6BBD0-B4A5-4B0A-9D00-30DD42EEC454}"/>
            </a:ext>
          </a:extLst>
        </xdr:cNvPr>
        <xdr:cNvSpPr/>
      </xdr:nvSpPr>
      <xdr:spPr>
        <a:xfrm>
          <a:off x="6524625" y="12534900"/>
          <a:ext cx="485775" cy="6762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38100</xdr:colOff>
      <xdr:row>70</xdr:row>
      <xdr:rowOff>0</xdr:rowOff>
    </xdr:from>
    <xdr:to>
      <xdr:col>43</xdr:col>
      <xdr:colOff>123825</xdr:colOff>
      <xdr:row>79</xdr:row>
      <xdr:rowOff>76200</xdr:rowOff>
    </xdr:to>
    <xdr:sp macro="" textlink="">
      <xdr:nvSpPr>
        <xdr:cNvPr id="9" name="テキスト ボックス 8">
          <a:extLst>
            <a:ext uri="{FF2B5EF4-FFF2-40B4-BE49-F238E27FC236}">
              <a16:creationId xmlns:a16="http://schemas.microsoft.com/office/drawing/2014/main" xmlns="" id="{A3AE7537-1B04-4CE7-9165-7CD3967552F5}"/>
            </a:ext>
          </a:extLst>
        </xdr:cNvPr>
        <xdr:cNvSpPr txBox="1"/>
      </xdr:nvSpPr>
      <xdr:spPr>
        <a:xfrm>
          <a:off x="7172325" y="12182475"/>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行が足りず、行の追加を行う際には、７３行目から７６行目を下記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７３行目の行を選択→右クリックし、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を選択→再度７３</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twoCellAnchor>
    <xdr:from>
      <xdr:col>25</xdr:col>
      <xdr:colOff>38100</xdr:colOff>
      <xdr:row>90</xdr:row>
      <xdr:rowOff>0</xdr:rowOff>
    </xdr:from>
    <xdr:to>
      <xdr:col>26</xdr:col>
      <xdr:colOff>209550</xdr:colOff>
      <xdr:row>93</xdr:row>
      <xdr:rowOff>161925</xdr:rowOff>
    </xdr:to>
    <xdr:sp macro="" textlink="">
      <xdr:nvSpPr>
        <xdr:cNvPr id="10" name="右中かっこ 9">
          <a:extLst>
            <a:ext uri="{FF2B5EF4-FFF2-40B4-BE49-F238E27FC236}">
              <a16:creationId xmlns:a16="http://schemas.microsoft.com/office/drawing/2014/main" xmlns="" id="{2006FA65-3931-449F-A8D7-BECD3AF89555}"/>
            </a:ext>
          </a:extLst>
        </xdr:cNvPr>
        <xdr:cNvSpPr/>
      </xdr:nvSpPr>
      <xdr:spPr>
        <a:xfrm>
          <a:off x="6543675" y="15487650"/>
          <a:ext cx="485775" cy="6762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57150</xdr:colOff>
      <xdr:row>87</xdr:row>
      <xdr:rowOff>161925</xdr:rowOff>
    </xdr:from>
    <xdr:to>
      <xdr:col>43</xdr:col>
      <xdr:colOff>142875</xdr:colOff>
      <xdr:row>97</xdr:row>
      <xdr:rowOff>66675</xdr:rowOff>
    </xdr:to>
    <xdr:sp macro="" textlink="">
      <xdr:nvSpPr>
        <xdr:cNvPr id="11" name="テキスト ボックス 10">
          <a:extLst>
            <a:ext uri="{FF2B5EF4-FFF2-40B4-BE49-F238E27FC236}">
              <a16:creationId xmlns:a16="http://schemas.microsoft.com/office/drawing/2014/main" xmlns="" id="{09F8115D-30FB-4904-84E0-7B6C9416723E}"/>
            </a:ext>
          </a:extLst>
        </xdr:cNvPr>
        <xdr:cNvSpPr txBox="1"/>
      </xdr:nvSpPr>
      <xdr:spPr>
        <a:xfrm>
          <a:off x="7191375" y="15135225"/>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行が足りず、行の追加を行う際には、９１行目から９４行目を下記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９１行目の行を選択→右クリックし、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を選択→再度９１</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0</xdr:colOff>
      <xdr:row>19</xdr:row>
      <xdr:rowOff>0</xdr:rowOff>
    </xdr:from>
    <xdr:to>
      <xdr:col>26</xdr:col>
      <xdr:colOff>171450</xdr:colOff>
      <xdr:row>22</xdr:row>
      <xdr:rowOff>180975</xdr:rowOff>
    </xdr:to>
    <xdr:sp macro="" textlink="">
      <xdr:nvSpPr>
        <xdr:cNvPr id="2" name="右中かっこ 1">
          <a:extLst>
            <a:ext uri="{FF2B5EF4-FFF2-40B4-BE49-F238E27FC236}">
              <a16:creationId xmlns:a16="http://schemas.microsoft.com/office/drawing/2014/main" xmlns="" id="{4AE941BF-F729-4D2D-9CED-971D95A7B6CC}"/>
            </a:ext>
          </a:extLst>
        </xdr:cNvPr>
        <xdr:cNvSpPr/>
      </xdr:nvSpPr>
      <xdr:spPr>
        <a:xfrm>
          <a:off x="6505575" y="3438525"/>
          <a:ext cx="485775" cy="7524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19050</xdr:colOff>
      <xdr:row>17</xdr:row>
      <xdr:rowOff>28575</xdr:rowOff>
    </xdr:from>
    <xdr:to>
      <xdr:col>43</xdr:col>
      <xdr:colOff>104775</xdr:colOff>
      <xdr:row>25</xdr:row>
      <xdr:rowOff>38100</xdr:rowOff>
    </xdr:to>
    <xdr:sp macro="" textlink="">
      <xdr:nvSpPr>
        <xdr:cNvPr id="3" name="テキスト ボックス 2">
          <a:extLst>
            <a:ext uri="{FF2B5EF4-FFF2-40B4-BE49-F238E27FC236}">
              <a16:creationId xmlns:a16="http://schemas.microsoft.com/office/drawing/2014/main" xmlns="" id="{B1EA116C-6495-42E2-8DD7-4915B31DBF50}"/>
            </a:ext>
          </a:extLst>
        </xdr:cNvPr>
        <xdr:cNvSpPr txBox="1"/>
      </xdr:nvSpPr>
      <xdr:spPr>
        <a:xfrm>
          <a:off x="7153275" y="3086100"/>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行が足りず、行の追加を行う際には、２０行目から２３行目を下記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２０行目の行を選択→右クリックし、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を選択→再度２０</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twoCellAnchor>
    <xdr:from>
      <xdr:col>25</xdr:col>
      <xdr:colOff>28575</xdr:colOff>
      <xdr:row>43</xdr:row>
      <xdr:rowOff>0</xdr:rowOff>
    </xdr:from>
    <xdr:to>
      <xdr:col>26</xdr:col>
      <xdr:colOff>200025</xdr:colOff>
      <xdr:row>46</xdr:row>
      <xdr:rowOff>180975</xdr:rowOff>
    </xdr:to>
    <xdr:sp macro="" textlink="">
      <xdr:nvSpPr>
        <xdr:cNvPr id="4" name="右中かっこ 3">
          <a:extLst>
            <a:ext uri="{FF2B5EF4-FFF2-40B4-BE49-F238E27FC236}">
              <a16:creationId xmlns:a16="http://schemas.microsoft.com/office/drawing/2014/main" xmlns="" id="{518FBE9A-3208-44FB-899E-42D9155BF275}"/>
            </a:ext>
          </a:extLst>
        </xdr:cNvPr>
        <xdr:cNvSpPr/>
      </xdr:nvSpPr>
      <xdr:spPr>
        <a:xfrm>
          <a:off x="6534150" y="7734300"/>
          <a:ext cx="485775" cy="7524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47625</xdr:colOff>
      <xdr:row>41</xdr:row>
      <xdr:rowOff>28575</xdr:rowOff>
    </xdr:from>
    <xdr:to>
      <xdr:col>43</xdr:col>
      <xdr:colOff>133350</xdr:colOff>
      <xdr:row>49</xdr:row>
      <xdr:rowOff>38100</xdr:rowOff>
    </xdr:to>
    <xdr:sp macro="" textlink="">
      <xdr:nvSpPr>
        <xdr:cNvPr id="5" name="テキスト ボックス 4">
          <a:extLst>
            <a:ext uri="{FF2B5EF4-FFF2-40B4-BE49-F238E27FC236}">
              <a16:creationId xmlns:a16="http://schemas.microsoft.com/office/drawing/2014/main" xmlns="" id="{D2339456-D078-4381-9670-D6A29380BE80}"/>
            </a:ext>
          </a:extLst>
        </xdr:cNvPr>
        <xdr:cNvSpPr txBox="1"/>
      </xdr:nvSpPr>
      <xdr:spPr>
        <a:xfrm>
          <a:off x="7181850" y="7381875"/>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行が足りず、行の追加を行う際には、４４行目から４７行目を下記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４４行目の行を選択→右クリックし、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を選択→再度４４</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twoCellAnchor>
    <xdr:from>
      <xdr:col>25</xdr:col>
      <xdr:colOff>28575</xdr:colOff>
      <xdr:row>57</xdr:row>
      <xdr:rowOff>1</xdr:rowOff>
    </xdr:from>
    <xdr:to>
      <xdr:col>26</xdr:col>
      <xdr:colOff>200025</xdr:colOff>
      <xdr:row>61</xdr:row>
      <xdr:rowOff>1</xdr:rowOff>
    </xdr:to>
    <xdr:sp macro="" textlink="">
      <xdr:nvSpPr>
        <xdr:cNvPr id="6" name="右中かっこ 5">
          <a:extLst>
            <a:ext uri="{FF2B5EF4-FFF2-40B4-BE49-F238E27FC236}">
              <a16:creationId xmlns:a16="http://schemas.microsoft.com/office/drawing/2014/main" xmlns="" id="{0EB1712B-82DE-4DA2-BECD-3B5C9D552C2A}"/>
            </a:ext>
          </a:extLst>
        </xdr:cNvPr>
        <xdr:cNvSpPr/>
      </xdr:nvSpPr>
      <xdr:spPr>
        <a:xfrm>
          <a:off x="6534150" y="10077451"/>
          <a:ext cx="485775" cy="685800"/>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47625</xdr:colOff>
      <xdr:row>54</xdr:row>
      <xdr:rowOff>123825</xdr:rowOff>
    </xdr:from>
    <xdr:to>
      <xdr:col>43</xdr:col>
      <xdr:colOff>133350</xdr:colOff>
      <xdr:row>63</xdr:row>
      <xdr:rowOff>152400</xdr:rowOff>
    </xdr:to>
    <xdr:sp macro="" textlink="">
      <xdr:nvSpPr>
        <xdr:cNvPr id="7" name="テキスト ボックス 6">
          <a:extLst>
            <a:ext uri="{FF2B5EF4-FFF2-40B4-BE49-F238E27FC236}">
              <a16:creationId xmlns:a16="http://schemas.microsoft.com/office/drawing/2014/main" xmlns="" id="{CDAB106B-7A76-49BE-AF95-E32511E1131A}"/>
            </a:ext>
          </a:extLst>
        </xdr:cNvPr>
        <xdr:cNvSpPr txBox="1"/>
      </xdr:nvSpPr>
      <xdr:spPr>
        <a:xfrm>
          <a:off x="7181850" y="9725025"/>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行が足りず、行の追加を行う際には、５８行目から６１行目を下記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５８行目の行を選択→右クリックし、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を選択→再度５８</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twoCellAnchor>
    <xdr:from>
      <xdr:col>25</xdr:col>
      <xdr:colOff>19050</xdr:colOff>
      <xdr:row>72</xdr:row>
      <xdr:rowOff>9525</xdr:rowOff>
    </xdr:from>
    <xdr:to>
      <xdr:col>26</xdr:col>
      <xdr:colOff>190500</xdr:colOff>
      <xdr:row>76</xdr:row>
      <xdr:rowOff>0</xdr:rowOff>
    </xdr:to>
    <xdr:sp macro="" textlink="">
      <xdr:nvSpPr>
        <xdr:cNvPr id="8" name="右中かっこ 7">
          <a:extLst>
            <a:ext uri="{FF2B5EF4-FFF2-40B4-BE49-F238E27FC236}">
              <a16:creationId xmlns:a16="http://schemas.microsoft.com/office/drawing/2014/main" xmlns="" id="{72DF0696-A6FE-49E5-AD48-302040AABB34}"/>
            </a:ext>
          </a:extLst>
        </xdr:cNvPr>
        <xdr:cNvSpPr/>
      </xdr:nvSpPr>
      <xdr:spPr>
        <a:xfrm>
          <a:off x="6524625" y="12534900"/>
          <a:ext cx="485775" cy="6762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38100</xdr:colOff>
      <xdr:row>70</xdr:row>
      <xdr:rowOff>0</xdr:rowOff>
    </xdr:from>
    <xdr:to>
      <xdr:col>43</xdr:col>
      <xdr:colOff>123825</xdr:colOff>
      <xdr:row>79</xdr:row>
      <xdr:rowOff>76200</xdr:rowOff>
    </xdr:to>
    <xdr:sp macro="" textlink="">
      <xdr:nvSpPr>
        <xdr:cNvPr id="9" name="テキスト ボックス 8">
          <a:extLst>
            <a:ext uri="{FF2B5EF4-FFF2-40B4-BE49-F238E27FC236}">
              <a16:creationId xmlns:a16="http://schemas.microsoft.com/office/drawing/2014/main" xmlns="" id="{B55C4C59-2ED6-4999-A7BC-B6BE47D5A231}"/>
            </a:ext>
          </a:extLst>
        </xdr:cNvPr>
        <xdr:cNvSpPr txBox="1"/>
      </xdr:nvSpPr>
      <xdr:spPr>
        <a:xfrm>
          <a:off x="7172325" y="12182475"/>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行が足りず、行の追加を行う際には、７３行目から７６行目を下記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７３行目の行を選択→右クリックし、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を選択→再度７３</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twoCellAnchor>
    <xdr:from>
      <xdr:col>25</xdr:col>
      <xdr:colOff>38100</xdr:colOff>
      <xdr:row>90</xdr:row>
      <xdr:rowOff>0</xdr:rowOff>
    </xdr:from>
    <xdr:to>
      <xdr:col>26</xdr:col>
      <xdr:colOff>209550</xdr:colOff>
      <xdr:row>93</xdr:row>
      <xdr:rowOff>161925</xdr:rowOff>
    </xdr:to>
    <xdr:sp macro="" textlink="">
      <xdr:nvSpPr>
        <xdr:cNvPr id="10" name="右中かっこ 9">
          <a:extLst>
            <a:ext uri="{FF2B5EF4-FFF2-40B4-BE49-F238E27FC236}">
              <a16:creationId xmlns:a16="http://schemas.microsoft.com/office/drawing/2014/main" xmlns="" id="{97E50CDA-4718-4BC6-83CF-839FCF87EFA0}"/>
            </a:ext>
          </a:extLst>
        </xdr:cNvPr>
        <xdr:cNvSpPr/>
      </xdr:nvSpPr>
      <xdr:spPr>
        <a:xfrm>
          <a:off x="6543675" y="15487650"/>
          <a:ext cx="485775" cy="6762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57150</xdr:colOff>
      <xdr:row>87</xdr:row>
      <xdr:rowOff>161925</xdr:rowOff>
    </xdr:from>
    <xdr:to>
      <xdr:col>43</xdr:col>
      <xdr:colOff>142875</xdr:colOff>
      <xdr:row>97</xdr:row>
      <xdr:rowOff>66675</xdr:rowOff>
    </xdr:to>
    <xdr:sp macro="" textlink="">
      <xdr:nvSpPr>
        <xdr:cNvPr id="11" name="テキスト ボックス 10">
          <a:extLst>
            <a:ext uri="{FF2B5EF4-FFF2-40B4-BE49-F238E27FC236}">
              <a16:creationId xmlns:a16="http://schemas.microsoft.com/office/drawing/2014/main" xmlns="" id="{C51493C9-BCEB-45CD-BCA0-715B7F4BA7F1}"/>
            </a:ext>
          </a:extLst>
        </xdr:cNvPr>
        <xdr:cNvSpPr txBox="1"/>
      </xdr:nvSpPr>
      <xdr:spPr>
        <a:xfrm>
          <a:off x="7191375" y="15135225"/>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行が足りず、行の追加を行う際には、９１行目から９４行目を下記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９１行目の行を選択→右クリックし、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を選択→再度９１</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V29"/>
  <sheetViews>
    <sheetView workbookViewId="0">
      <selection activeCell="D9" sqref="D9:S9"/>
    </sheetView>
  </sheetViews>
  <sheetFormatPr defaultRowHeight="13.5"/>
  <cols>
    <col min="1" max="1" width="7.75" style="1" customWidth="1"/>
    <col min="2" max="2" width="12.5" style="1" customWidth="1"/>
    <col min="3" max="7" width="6.625" style="1" customWidth="1"/>
    <col min="8" max="8" width="13.875" style="1" customWidth="1"/>
    <col min="9" max="9" width="6.625" style="1" customWidth="1"/>
    <col min="10" max="10" width="9.75" style="1" customWidth="1"/>
    <col min="11" max="11" width="3.875" style="1" customWidth="1"/>
    <col min="12" max="22" width="6.625" style="1" customWidth="1"/>
    <col min="23" max="16384" width="9" style="1"/>
  </cols>
  <sheetData>
    <row r="1" spans="1:22" ht="21" customHeight="1">
      <c r="A1" s="7" t="s">
        <v>109</v>
      </c>
    </row>
    <row r="2" spans="1:22" ht="35.25" customHeight="1">
      <c r="A2" s="8"/>
      <c r="B2" s="8"/>
      <c r="C2" s="8"/>
      <c r="D2" s="8"/>
      <c r="E2" s="11" t="s">
        <v>98</v>
      </c>
      <c r="F2" s="9">
        <f>様式例第７号ワークシート!D2</f>
        <v>2</v>
      </c>
      <c r="G2" s="96" t="s">
        <v>124</v>
      </c>
      <c r="H2" s="96"/>
      <c r="I2" s="96"/>
      <c r="J2" s="96"/>
      <c r="K2" s="96"/>
      <c r="L2" s="96"/>
      <c r="M2" s="96"/>
      <c r="N2" s="96"/>
      <c r="O2" s="96"/>
      <c r="P2" s="96"/>
      <c r="Q2" s="96"/>
      <c r="R2" s="96"/>
      <c r="S2" s="8"/>
      <c r="T2" s="8"/>
      <c r="U2" s="8"/>
      <c r="V2" s="8"/>
    </row>
    <row r="3" spans="1:22" ht="17.25" customHeight="1">
      <c r="A3" s="9"/>
      <c r="B3" s="9"/>
      <c r="C3" s="9"/>
      <c r="D3" s="9"/>
      <c r="E3" s="9"/>
      <c r="F3" s="9"/>
      <c r="G3" s="9"/>
      <c r="H3" s="9"/>
      <c r="I3" s="9"/>
      <c r="J3" s="9"/>
      <c r="K3" s="9"/>
      <c r="L3" s="9"/>
      <c r="M3" s="9"/>
      <c r="N3" s="9"/>
      <c r="O3" s="9"/>
      <c r="P3" s="9"/>
      <c r="Q3" s="9"/>
      <c r="R3" s="9"/>
      <c r="S3" s="9"/>
      <c r="T3" s="9"/>
      <c r="U3" s="9"/>
      <c r="V3" s="9"/>
    </row>
    <row r="4" spans="1:22" ht="17.25" customHeight="1">
      <c r="J4" s="3"/>
      <c r="K4" s="3"/>
      <c r="R4" s="3" t="s">
        <v>11</v>
      </c>
      <c r="S4" s="159">
        <f>様式例第７号ワークシート!U4</f>
        <v>0</v>
      </c>
      <c r="T4" s="159"/>
      <c r="U4" s="159"/>
      <c r="V4" s="159"/>
    </row>
    <row r="5" spans="1:22" ht="17.25" customHeight="1">
      <c r="J5" s="3"/>
      <c r="K5" s="3"/>
      <c r="R5" s="3" t="s">
        <v>12</v>
      </c>
      <c r="S5" s="159">
        <f>様式例第７号ワークシート!U5</f>
        <v>0</v>
      </c>
      <c r="T5" s="159"/>
      <c r="U5" s="159"/>
      <c r="V5" s="159"/>
    </row>
    <row r="6" spans="1:22" ht="17.25" customHeight="1">
      <c r="J6" s="3"/>
      <c r="K6" s="3"/>
      <c r="R6" s="3" t="s">
        <v>14</v>
      </c>
      <c r="S6" s="159">
        <f>様式例第７号ワークシート!U6</f>
        <v>0</v>
      </c>
      <c r="T6" s="159"/>
      <c r="U6" s="159"/>
      <c r="V6" s="159"/>
    </row>
    <row r="7" spans="1:22" ht="17.25" customHeight="1">
      <c r="J7" s="3"/>
      <c r="K7" s="3"/>
      <c r="R7" s="3" t="s">
        <v>13</v>
      </c>
      <c r="S7" s="159">
        <f>様式例第７号ワークシート!U7</f>
        <v>0</v>
      </c>
      <c r="T7" s="159"/>
      <c r="U7" s="159"/>
      <c r="V7" s="159"/>
    </row>
    <row r="8" spans="1:22" ht="17.25" customHeight="1">
      <c r="S8" s="2"/>
      <c r="T8" s="2"/>
      <c r="U8" s="2"/>
      <c r="V8" s="2"/>
    </row>
    <row r="9" spans="1:22" ht="18" customHeight="1">
      <c r="A9" s="4"/>
      <c r="B9" s="12" t="s">
        <v>98</v>
      </c>
      <c r="C9" s="13">
        <f>F2</f>
        <v>2</v>
      </c>
      <c r="D9" s="162" t="s">
        <v>130</v>
      </c>
      <c r="E9" s="162"/>
      <c r="F9" s="162"/>
      <c r="G9" s="162"/>
      <c r="H9" s="162"/>
      <c r="I9" s="162"/>
      <c r="J9" s="162"/>
      <c r="K9" s="162"/>
      <c r="L9" s="162"/>
      <c r="M9" s="162"/>
      <c r="N9" s="162"/>
      <c r="O9" s="162"/>
      <c r="P9" s="162"/>
      <c r="Q9" s="162"/>
      <c r="R9" s="162"/>
      <c r="S9" s="162"/>
    </row>
    <row r="10" spans="1:22" ht="18" customHeight="1">
      <c r="A10" s="4"/>
      <c r="C10" s="4"/>
      <c r="D10" s="4"/>
      <c r="E10" s="4"/>
      <c r="F10" s="4"/>
      <c r="G10" s="4"/>
      <c r="H10" s="4"/>
      <c r="I10" s="4"/>
    </row>
    <row r="11" spans="1:22" ht="18" customHeight="1">
      <c r="A11" s="10"/>
      <c r="B11" s="99" t="str">
        <f>様式例第７号ワークシート!K10</f>
        <v>令和年月日現在</v>
      </c>
      <c r="C11" s="99"/>
      <c r="D11" s="14"/>
      <c r="E11" s="4"/>
      <c r="F11" s="14"/>
      <c r="G11" s="4"/>
      <c r="H11" s="14"/>
      <c r="I11" s="4"/>
    </row>
    <row r="12" spans="1:22" ht="9.75" customHeight="1" thickBot="1">
      <c r="B12" s="4"/>
    </row>
    <row r="13" spans="1:22" ht="57" customHeight="1">
      <c r="A13" s="124" t="s">
        <v>17</v>
      </c>
      <c r="B13" s="127"/>
      <c r="C13" s="158" t="s">
        <v>74</v>
      </c>
      <c r="D13" s="158"/>
      <c r="E13" s="158"/>
      <c r="F13" s="158" t="s">
        <v>9</v>
      </c>
      <c r="G13" s="158"/>
      <c r="H13" s="158" t="s">
        <v>27</v>
      </c>
      <c r="I13" s="158"/>
      <c r="J13" s="148" t="s">
        <v>28</v>
      </c>
      <c r="K13" s="152"/>
      <c r="L13" s="146" t="s">
        <v>29</v>
      </c>
      <c r="M13" s="147"/>
      <c r="N13" s="148" t="s">
        <v>30</v>
      </c>
      <c r="O13" s="149"/>
      <c r="P13" s="148" t="s">
        <v>31</v>
      </c>
      <c r="Q13" s="149"/>
      <c r="R13" s="166" t="s">
        <v>32</v>
      </c>
      <c r="S13" s="160" t="s">
        <v>108</v>
      </c>
      <c r="T13" s="148" t="s">
        <v>92</v>
      </c>
      <c r="U13" s="149"/>
      <c r="V13" s="161"/>
    </row>
    <row r="14" spans="1:22" ht="20.25" customHeight="1">
      <c r="A14" s="125"/>
      <c r="B14" s="128"/>
      <c r="C14" s="130" t="s">
        <v>4</v>
      </c>
      <c r="D14" s="130" t="s">
        <v>15</v>
      </c>
      <c r="E14" s="130" t="s">
        <v>5</v>
      </c>
      <c r="F14" s="130" t="s">
        <v>0</v>
      </c>
      <c r="G14" s="130" t="s">
        <v>3</v>
      </c>
      <c r="H14" s="130" t="s">
        <v>75</v>
      </c>
      <c r="I14" s="150" t="s">
        <v>7</v>
      </c>
      <c r="J14" s="108" t="s">
        <v>1</v>
      </c>
      <c r="K14" s="109"/>
      <c r="L14" s="153" t="s">
        <v>76</v>
      </c>
      <c r="M14" s="108" t="s">
        <v>77</v>
      </c>
      <c r="N14" s="108" t="s">
        <v>78</v>
      </c>
      <c r="O14" s="108" t="s">
        <v>6</v>
      </c>
      <c r="P14" s="108" t="s">
        <v>78</v>
      </c>
      <c r="Q14" s="108" t="s">
        <v>6</v>
      </c>
      <c r="R14" s="154"/>
      <c r="S14" s="110"/>
      <c r="T14" s="153" t="s">
        <v>8</v>
      </c>
      <c r="U14" s="153" t="s">
        <v>10</v>
      </c>
      <c r="V14" s="163" t="s">
        <v>79</v>
      </c>
    </row>
    <row r="15" spans="1:22" ht="19.5" customHeight="1">
      <c r="A15" s="125"/>
      <c r="B15" s="128"/>
      <c r="C15" s="130"/>
      <c r="D15" s="130"/>
      <c r="E15" s="130"/>
      <c r="F15" s="130"/>
      <c r="G15" s="130"/>
      <c r="H15" s="130"/>
      <c r="I15" s="150"/>
      <c r="J15" s="110"/>
      <c r="K15" s="111"/>
      <c r="L15" s="154"/>
      <c r="M15" s="156"/>
      <c r="N15" s="110"/>
      <c r="O15" s="110"/>
      <c r="P15" s="110"/>
      <c r="Q15" s="110"/>
      <c r="R15" s="154"/>
      <c r="S15" s="110"/>
      <c r="T15" s="154"/>
      <c r="U15" s="154"/>
      <c r="V15" s="164"/>
    </row>
    <row r="16" spans="1:22" ht="115.5" customHeight="1" thickBot="1">
      <c r="A16" s="126"/>
      <c r="B16" s="129"/>
      <c r="C16" s="131"/>
      <c r="D16" s="131"/>
      <c r="E16" s="131"/>
      <c r="F16" s="131"/>
      <c r="G16" s="131"/>
      <c r="H16" s="131"/>
      <c r="I16" s="151"/>
      <c r="J16" s="112"/>
      <c r="K16" s="113"/>
      <c r="L16" s="155"/>
      <c r="M16" s="157"/>
      <c r="N16" s="112"/>
      <c r="O16" s="112"/>
      <c r="P16" s="112"/>
      <c r="Q16" s="112"/>
      <c r="R16" s="155"/>
      <c r="S16" s="112"/>
      <c r="T16" s="155"/>
      <c r="U16" s="155"/>
      <c r="V16" s="165"/>
    </row>
    <row r="17" spans="1:22" ht="21" customHeight="1">
      <c r="A17" s="141">
        <f>S4</f>
        <v>0</v>
      </c>
      <c r="B17" s="144" t="s">
        <v>26</v>
      </c>
      <c r="C17" s="136">
        <f>様式例第７号ワークシート!C14</f>
        <v>0</v>
      </c>
      <c r="D17" s="136">
        <f>様式例第７号ワークシート!G14</f>
        <v>0</v>
      </c>
      <c r="E17" s="136">
        <f>様式例第７号ワークシート!K14</f>
        <v>0</v>
      </c>
      <c r="F17" s="136">
        <f>様式例第７号ワークシート!D24</f>
        <v>0</v>
      </c>
      <c r="G17" s="136">
        <f>様式例第７号ワークシート!J24</f>
        <v>0</v>
      </c>
      <c r="H17" s="137"/>
      <c r="I17" s="138"/>
      <c r="J17" s="15">
        <f>様式例第７号ワークシート!E34</f>
        <v>0</v>
      </c>
      <c r="K17" s="16" t="s">
        <v>104</v>
      </c>
      <c r="L17" s="136">
        <f>様式例第７号ワークシート!E48</f>
        <v>0</v>
      </c>
      <c r="M17" s="114">
        <f>様式例第７号ワークシート!I48</f>
        <v>0</v>
      </c>
      <c r="N17" s="114">
        <f>様式例第７号ワークシート!J62</f>
        <v>0</v>
      </c>
      <c r="O17" s="114">
        <f>様式例第７号ワークシート!O62</f>
        <v>0</v>
      </c>
      <c r="P17" s="114">
        <f>様式例第７号ワークシート!J77</f>
        <v>0</v>
      </c>
      <c r="Q17" s="114">
        <f>様式例第７号ワークシート!O77</f>
        <v>0</v>
      </c>
      <c r="R17" s="114">
        <f>様式例第７号ワークシート!D95+様式例第７号ワークシート!F95+様式例第７号ワークシート!H95+様式例第７号ワークシート!J95</f>
        <v>0</v>
      </c>
      <c r="S17" s="116"/>
      <c r="T17" s="118"/>
      <c r="U17" s="119"/>
      <c r="V17" s="120"/>
    </row>
    <row r="18" spans="1:22" ht="21" customHeight="1">
      <c r="A18" s="142"/>
      <c r="B18" s="145"/>
      <c r="C18" s="136"/>
      <c r="D18" s="136"/>
      <c r="E18" s="136"/>
      <c r="F18" s="136"/>
      <c r="G18" s="136"/>
      <c r="H18" s="139"/>
      <c r="I18" s="140"/>
      <c r="J18" s="17">
        <f>様式例第７号ワークシート!E35</f>
        <v>0</v>
      </c>
      <c r="K18" s="18" t="s">
        <v>104</v>
      </c>
      <c r="L18" s="136"/>
      <c r="M18" s="115"/>
      <c r="N18" s="115"/>
      <c r="O18" s="115"/>
      <c r="P18" s="115"/>
      <c r="Q18" s="115"/>
      <c r="R18" s="115"/>
      <c r="S18" s="117"/>
      <c r="T18" s="121"/>
      <c r="U18" s="122"/>
      <c r="V18" s="123"/>
    </row>
    <row r="19" spans="1:22" ht="21" customHeight="1">
      <c r="A19" s="142"/>
      <c r="B19" s="134" t="s">
        <v>129</v>
      </c>
      <c r="C19" s="97">
        <f>様式例第７号ワークシート!P14</f>
        <v>0</v>
      </c>
      <c r="D19" s="97">
        <f>様式例第７号ワークシート!T14</f>
        <v>0</v>
      </c>
      <c r="E19" s="97">
        <f>様式例第７号ワークシート!X14</f>
        <v>0</v>
      </c>
      <c r="F19" s="97">
        <f>様式例第７号ワークシート!D27</f>
        <v>0</v>
      </c>
      <c r="G19" s="97">
        <f>様式例第７号ワークシート!J27</f>
        <v>0</v>
      </c>
      <c r="H19" s="132" t="str">
        <f>様式例第７号ワークシート!O30</f>
        <v>令和年月日</v>
      </c>
      <c r="I19" s="97">
        <f>様式例第７号ワークシート!G31</f>
        <v>0</v>
      </c>
      <c r="J19" s="19" t="str">
        <f>IF(様式例第７号ワークシート!I34="実施済",様式例第７号ワークシート!E34,"")</f>
        <v/>
      </c>
      <c r="K19" s="20" t="s">
        <v>104</v>
      </c>
      <c r="L19" s="97">
        <f>様式例第７号ワークシート!J51</f>
        <v>0</v>
      </c>
      <c r="M19" s="102">
        <f>様式例第７号ワークシート!W51</f>
        <v>0</v>
      </c>
      <c r="N19" s="102">
        <f>様式例第７号ワークシート!W66</f>
        <v>0</v>
      </c>
      <c r="O19" s="102">
        <f>様式例第７号ワークシート!W67</f>
        <v>0</v>
      </c>
      <c r="P19" s="102">
        <f>様式例第７号ワークシート!W80</f>
        <v>0</v>
      </c>
      <c r="Q19" s="102">
        <f>様式例第７号ワークシート!W81</f>
        <v>0</v>
      </c>
      <c r="R19" s="102">
        <f>様式例第７号ワークシート!J98</f>
        <v>0</v>
      </c>
      <c r="S19" s="104">
        <f>様式例第７号ワークシート!J102</f>
        <v>0</v>
      </c>
      <c r="T19" s="106">
        <f>様式例第７号ワークシート!J107</f>
        <v>0</v>
      </c>
      <c r="U19" s="106" t="str">
        <f>IF(様式例第７号ワークシート!J108="○or×","",様式例第７号ワークシート!J108)</f>
        <v/>
      </c>
      <c r="V19" s="100">
        <f>様式例第７号ワークシート!J109</f>
        <v>0</v>
      </c>
    </row>
    <row r="20" spans="1:22" ht="21" customHeight="1" thickBot="1">
      <c r="A20" s="143"/>
      <c r="B20" s="135"/>
      <c r="C20" s="98"/>
      <c r="D20" s="98"/>
      <c r="E20" s="98"/>
      <c r="F20" s="98"/>
      <c r="G20" s="98"/>
      <c r="H20" s="133"/>
      <c r="I20" s="98"/>
      <c r="J20" s="21" t="str">
        <f>IF(様式例第７号ワークシート!I35="実施済",様式例第７号ワークシート!E35,"")</f>
        <v/>
      </c>
      <c r="K20" s="22" t="s">
        <v>104</v>
      </c>
      <c r="L20" s="98"/>
      <c r="M20" s="103"/>
      <c r="N20" s="103"/>
      <c r="O20" s="103"/>
      <c r="P20" s="103"/>
      <c r="Q20" s="103"/>
      <c r="R20" s="103"/>
      <c r="S20" s="105"/>
      <c r="T20" s="107"/>
      <c r="U20" s="107"/>
      <c r="V20" s="101"/>
    </row>
    <row r="21" spans="1:22" ht="12" customHeight="1">
      <c r="B21" s="13"/>
      <c r="C21" s="2"/>
      <c r="D21" s="2"/>
      <c r="E21" s="2"/>
      <c r="F21" s="2"/>
      <c r="G21" s="2"/>
      <c r="H21" s="2"/>
      <c r="I21" s="2"/>
      <c r="J21" s="6"/>
      <c r="K21" s="6"/>
      <c r="L21" s="23"/>
      <c r="M21" s="2"/>
      <c r="N21" s="2"/>
      <c r="O21" s="2"/>
      <c r="P21" s="2"/>
      <c r="Q21" s="2"/>
      <c r="R21" s="2"/>
      <c r="S21" s="5"/>
      <c r="T21" s="5"/>
      <c r="U21" s="5"/>
      <c r="V21" s="5"/>
    </row>
    <row r="22" spans="1:22" ht="18" customHeight="1">
      <c r="A22" s="4" t="s">
        <v>126</v>
      </c>
      <c r="C22" s="4"/>
      <c r="D22" s="4"/>
      <c r="E22" s="4"/>
      <c r="F22" s="4"/>
      <c r="G22" s="4"/>
      <c r="H22" s="4"/>
      <c r="I22" s="4"/>
    </row>
    <row r="23" spans="1:22" ht="18" customHeight="1">
      <c r="A23" s="4" t="s">
        <v>99</v>
      </c>
      <c r="C23" s="4"/>
      <c r="D23" s="4"/>
      <c r="E23" s="4"/>
      <c r="F23" s="4"/>
      <c r="G23" s="4"/>
      <c r="H23" s="4"/>
      <c r="I23" s="4"/>
    </row>
    <row r="24" spans="1:22" ht="18" customHeight="1">
      <c r="A24" s="4" t="s">
        <v>127</v>
      </c>
      <c r="C24" s="4"/>
      <c r="D24" s="4"/>
      <c r="E24" s="4"/>
      <c r="F24" s="4"/>
      <c r="G24" s="4"/>
      <c r="H24" s="4"/>
      <c r="I24" s="4"/>
    </row>
    <row r="25" spans="1:22" ht="18" customHeight="1">
      <c r="A25" s="24" t="s">
        <v>100</v>
      </c>
      <c r="C25" s="4"/>
      <c r="D25" s="4"/>
      <c r="E25" s="4"/>
      <c r="F25" s="4"/>
      <c r="G25" s="4"/>
      <c r="H25" s="4"/>
      <c r="I25" s="4"/>
    </row>
    <row r="26" spans="1:22" ht="18" customHeight="1">
      <c r="A26" s="4" t="s">
        <v>116</v>
      </c>
      <c r="C26" s="4"/>
      <c r="D26" s="4"/>
      <c r="E26" s="4"/>
      <c r="F26" s="4"/>
      <c r="G26" s="4"/>
      <c r="H26" s="4"/>
      <c r="I26" s="4"/>
    </row>
    <row r="27" spans="1:22" ht="18" customHeight="1">
      <c r="A27" s="24" t="s">
        <v>110</v>
      </c>
      <c r="C27" s="4"/>
      <c r="D27" s="4"/>
      <c r="E27" s="4"/>
      <c r="F27" s="4"/>
      <c r="G27" s="4"/>
      <c r="H27" s="4"/>
      <c r="I27" s="4"/>
    </row>
    <row r="28" spans="1:22" ht="18" customHeight="1">
      <c r="A28" s="24" t="s">
        <v>101</v>
      </c>
      <c r="C28" s="4"/>
      <c r="D28" s="4"/>
      <c r="E28" s="4"/>
      <c r="F28" s="4"/>
      <c r="G28" s="4"/>
      <c r="H28" s="4"/>
      <c r="I28" s="4"/>
    </row>
    <row r="29" spans="1:22" ht="18" customHeight="1">
      <c r="A29" s="4" t="s">
        <v>128</v>
      </c>
      <c r="C29" s="4"/>
      <c r="D29" s="4"/>
      <c r="E29" s="4"/>
      <c r="F29" s="4"/>
      <c r="G29" s="4"/>
      <c r="H29" s="4"/>
      <c r="I29" s="4"/>
    </row>
  </sheetData>
  <sheetProtection algorithmName="SHA-512" hashValue="VIjjp5qoLGALEeLb0KNCHdyxonKbW3X4t+QKGGt8JDtRluiSqTnb161OZi/c3H7RZCsgBmbg2BklbZcPW2evYw==" saltValue="3EI//X2XTKb5J5cPMmwSoA==" spinCount="100000" sheet="1" formatCells="0"/>
  <mergeCells count="72">
    <mergeCell ref="S4:V4"/>
    <mergeCell ref="S5:V5"/>
    <mergeCell ref="S6:V6"/>
    <mergeCell ref="S7:V7"/>
    <mergeCell ref="S13:S16"/>
    <mergeCell ref="T13:V13"/>
    <mergeCell ref="D9:S9"/>
    <mergeCell ref="P14:P16"/>
    <mergeCell ref="Q14:Q16"/>
    <mergeCell ref="T14:T16"/>
    <mergeCell ref="U14:U16"/>
    <mergeCell ref="V14:V16"/>
    <mergeCell ref="R13:R16"/>
    <mergeCell ref="H13:I13"/>
    <mergeCell ref="C14:C16"/>
    <mergeCell ref="D14:D16"/>
    <mergeCell ref="E14:E16"/>
    <mergeCell ref="F14:F16"/>
    <mergeCell ref="G14:G16"/>
    <mergeCell ref="D19:D20"/>
    <mergeCell ref="E19:E20"/>
    <mergeCell ref="L13:M13"/>
    <mergeCell ref="N13:O13"/>
    <mergeCell ref="P13:Q13"/>
    <mergeCell ref="M17:M18"/>
    <mergeCell ref="N17:N18"/>
    <mergeCell ref="I14:I16"/>
    <mergeCell ref="L17:L18"/>
    <mergeCell ref="J13:K13"/>
    <mergeCell ref="L14:L16"/>
    <mergeCell ref="M14:M16"/>
    <mergeCell ref="N14:N16"/>
    <mergeCell ref="O14:O16"/>
    <mergeCell ref="C13:E13"/>
    <mergeCell ref="F13:G13"/>
    <mergeCell ref="T17:V18"/>
    <mergeCell ref="A13:A16"/>
    <mergeCell ref="B13:B16"/>
    <mergeCell ref="H14:H16"/>
    <mergeCell ref="G19:G20"/>
    <mergeCell ref="H19:H20"/>
    <mergeCell ref="B19:B20"/>
    <mergeCell ref="C19:C20"/>
    <mergeCell ref="F17:F18"/>
    <mergeCell ref="G17:G18"/>
    <mergeCell ref="H17:I18"/>
    <mergeCell ref="A17:A20"/>
    <mergeCell ref="B17:B18"/>
    <mergeCell ref="C17:C18"/>
    <mergeCell ref="D17:D18"/>
    <mergeCell ref="E17:E18"/>
    <mergeCell ref="R17:R18"/>
    <mergeCell ref="S17:S18"/>
    <mergeCell ref="O17:O18"/>
    <mergeCell ref="P17:P18"/>
    <mergeCell ref="Q17:Q18"/>
    <mergeCell ref="G2:R2"/>
    <mergeCell ref="F19:F20"/>
    <mergeCell ref="B11:C11"/>
    <mergeCell ref="V19:V20"/>
    <mergeCell ref="I19:I20"/>
    <mergeCell ref="L19:L20"/>
    <mergeCell ref="M19:M20"/>
    <mergeCell ref="N19:N20"/>
    <mergeCell ref="O19:O20"/>
    <mergeCell ref="P19:P20"/>
    <mergeCell ref="Q19:Q20"/>
    <mergeCell ref="R19:R20"/>
    <mergeCell ref="S19:S20"/>
    <mergeCell ref="T19:T20"/>
    <mergeCell ref="J14:K16"/>
    <mergeCell ref="U19:U20"/>
  </mergeCells>
  <phoneticPr fontId="2"/>
  <printOptions horizontalCentered="1"/>
  <pageMargins left="0.23622047244094491" right="0.23622047244094491" top="0.74803149606299213" bottom="0.74803149606299213" header="0.31496062992125984" footer="0.31496062992125984"/>
  <pageSetup paperSize="9" scale="7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N121"/>
  <sheetViews>
    <sheetView tabSelected="1" view="pageBreakPreview" zoomScaleNormal="100" zoomScaleSheetLayoutView="100" workbookViewId="0">
      <selection activeCell="G20" sqref="G20:K20"/>
    </sheetView>
  </sheetViews>
  <sheetFormatPr defaultRowHeight="13.5"/>
  <cols>
    <col min="1" max="4" width="3.375" style="27" customWidth="1"/>
    <col min="5" max="8" width="3.625" style="27" customWidth="1"/>
    <col min="9" max="25" width="3.375" style="27" customWidth="1"/>
    <col min="26" max="27" width="4.125" style="27" customWidth="1"/>
    <col min="28" max="42" width="3.625" style="27" customWidth="1"/>
    <col min="43" max="16384" width="9" style="27"/>
  </cols>
  <sheetData>
    <row r="1" spans="1:25" ht="15.75" customHeight="1">
      <c r="A1" s="26" t="s">
        <v>123</v>
      </c>
      <c r="B1" s="26"/>
      <c r="C1" s="26"/>
      <c r="D1" s="26"/>
      <c r="E1" s="26"/>
    </row>
    <row r="2" spans="1:25" ht="18" customHeight="1">
      <c r="A2" s="28"/>
      <c r="B2" s="28"/>
      <c r="C2" s="29" t="s">
        <v>97</v>
      </c>
      <c r="D2" s="30">
        <v>2</v>
      </c>
      <c r="E2" s="307" t="s">
        <v>125</v>
      </c>
      <c r="F2" s="307"/>
      <c r="G2" s="307"/>
      <c r="H2" s="307"/>
      <c r="I2" s="307"/>
      <c r="J2" s="307"/>
      <c r="K2" s="307"/>
      <c r="L2" s="307"/>
      <c r="M2" s="307"/>
      <c r="N2" s="307"/>
      <c r="O2" s="307"/>
      <c r="P2" s="307"/>
      <c r="Q2" s="307"/>
      <c r="R2" s="307"/>
      <c r="S2" s="307"/>
      <c r="T2" s="307"/>
      <c r="U2" s="307"/>
      <c r="V2" s="307"/>
      <c r="W2" s="307"/>
      <c r="X2" s="307"/>
    </row>
    <row r="3" spans="1:25" ht="15" customHeight="1">
      <c r="A3" s="31"/>
      <c r="B3" s="31"/>
      <c r="C3" s="31"/>
      <c r="D3" s="31"/>
      <c r="E3" s="31"/>
      <c r="F3" s="31"/>
      <c r="G3" s="31"/>
      <c r="H3" s="31"/>
      <c r="I3" s="31"/>
      <c r="J3" s="31"/>
      <c r="K3" s="31"/>
      <c r="L3" s="31"/>
      <c r="M3" s="31"/>
      <c r="N3" s="31"/>
      <c r="O3" s="31"/>
      <c r="P3" s="31"/>
      <c r="Q3" s="31"/>
      <c r="R3" s="31"/>
      <c r="S3" s="31"/>
      <c r="T3" s="31"/>
      <c r="U3" s="31"/>
      <c r="V3" s="31"/>
    </row>
    <row r="4" spans="1:25" ht="15" customHeight="1">
      <c r="A4" s="27" t="s">
        <v>72</v>
      </c>
      <c r="S4" s="32"/>
      <c r="T4" s="33" t="s">
        <v>11</v>
      </c>
      <c r="U4" s="193"/>
      <c r="V4" s="193"/>
      <c r="W4" s="193"/>
      <c r="X4" s="193"/>
      <c r="Y4" s="193"/>
    </row>
    <row r="5" spans="1:25" ht="15" customHeight="1">
      <c r="A5" s="27" t="s">
        <v>119</v>
      </c>
      <c r="S5" s="32"/>
      <c r="T5" s="33" t="s">
        <v>12</v>
      </c>
      <c r="U5" s="195"/>
      <c r="V5" s="195"/>
      <c r="W5" s="195"/>
      <c r="X5" s="195"/>
      <c r="Y5" s="195"/>
    </row>
    <row r="6" spans="1:25" ht="15" customHeight="1">
      <c r="A6" s="27" t="s">
        <v>120</v>
      </c>
      <c r="S6" s="32"/>
      <c r="T6" s="33" t="s">
        <v>14</v>
      </c>
      <c r="U6" s="195"/>
      <c r="V6" s="195"/>
      <c r="W6" s="195"/>
      <c r="X6" s="195"/>
      <c r="Y6" s="195"/>
    </row>
    <row r="7" spans="1:25" ht="15" customHeight="1">
      <c r="A7" s="27" t="s">
        <v>121</v>
      </c>
      <c r="S7" s="32"/>
      <c r="T7" s="33" t="s">
        <v>13</v>
      </c>
      <c r="U7" s="195"/>
      <c r="V7" s="195"/>
      <c r="W7" s="195"/>
      <c r="X7" s="195"/>
      <c r="Y7" s="195"/>
    </row>
    <row r="8" spans="1:25" ht="15" customHeight="1">
      <c r="A8" s="27" t="s">
        <v>122</v>
      </c>
      <c r="S8" s="32"/>
      <c r="T8" s="33"/>
      <c r="U8" s="93"/>
      <c r="V8" s="93"/>
      <c r="W8" s="93"/>
      <c r="X8" s="93"/>
      <c r="Y8" s="93"/>
    </row>
    <row r="9" spans="1:25" ht="15" customHeight="1">
      <c r="S9" s="32"/>
      <c r="T9" s="33"/>
      <c r="U9" s="93"/>
      <c r="V9" s="93"/>
      <c r="W9" s="93"/>
      <c r="X9" s="93"/>
      <c r="Y9" s="93"/>
    </row>
    <row r="10" spans="1:25" ht="15" customHeight="1">
      <c r="A10" s="315" t="s">
        <v>88</v>
      </c>
      <c r="B10" s="315"/>
      <c r="C10" s="35"/>
      <c r="D10" s="90" t="s">
        <v>85</v>
      </c>
      <c r="E10" s="35"/>
      <c r="F10" s="90" t="s">
        <v>86</v>
      </c>
      <c r="G10" s="35"/>
      <c r="H10" s="36" t="s">
        <v>87</v>
      </c>
      <c r="I10" s="37" t="s">
        <v>80</v>
      </c>
      <c r="J10" s="37"/>
      <c r="K10" s="38" t="str">
        <f>A10&amp;C10&amp;D10&amp;E10&amp;F10&amp;G10&amp;H10&amp;I10</f>
        <v>令和年月日現在</v>
      </c>
      <c r="R10" s="39"/>
      <c r="S10" s="93"/>
      <c r="T10" s="93"/>
      <c r="U10" s="93"/>
      <c r="V10" s="93"/>
    </row>
    <row r="11" spans="1:25" ht="7.5" customHeight="1">
      <c r="R11" s="39"/>
      <c r="S11" s="93"/>
      <c r="T11" s="93"/>
      <c r="U11" s="93"/>
      <c r="V11" s="93"/>
    </row>
    <row r="12" spans="1:25" ht="15" customHeight="1">
      <c r="A12" s="40" t="s">
        <v>59</v>
      </c>
    </row>
    <row r="13" spans="1:25" ht="15" customHeight="1">
      <c r="A13" s="41" t="s">
        <v>60</v>
      </c>
      <c r="K13" s="244" t="s">
        <v>71</v>
      </c>
      <c r="L13" s="244"/>
      <c r="N13" s="32" t="s">
        <v>61</v>
      </c>
      <c r="X13" s="244" t="s">
        <v>71</v>
      </c>
      <c r="Y13" s="244"/>
    </row>
    <row r="14" spans="1:25" ht="12" customHeight="1">
      <c r="A14" s="210" t="s">
        <v>4</v>
      </c>
      <c r="B14" s="210"/>
      <c r="C14" s="189"/>
      <c r="D14" s="191"/>
      <c r="E14" s="182" t="s">
        <v>117</v>
      </c>
      <c r="F14" s="182"/>
      <c r="G14" s="189"/>
      <c r="H14" s="191"/>
      <c r="I14" s="210" t="s">
        <v>5</v>
      </c>
      <c r="J14" s="210"/>
      <c r="K14" s="189"/>
      <c r="L14" s="191"/>
      <c r="N14" s="270" t="s">
        <v>4</v>
      </c>
      <c r="O14" s="270"/>
      <c r="P14" s="271"/>
      <c r="Q14" s="272"/>
      <c r="R14" s="275" t="s">
        <v>117</v>
      </c>
      <c r="S14" s="275"/>
      <c r="T14" s="271"/>
      <c r="U14" s="272"/>
      <c r="V14" s="270" t="s">
        <v>5</v>
      </c>
      <c r="W14" s="270"/>
      <c r="X14" s="271"/>
      <c r="Y14" s="272"/>
    </row>
    <row r="15" spans="1:25" ht="12" customHeight="1">
      <c r="A15" s="210"/>
      <c r="B15" s="210"/>
      <c r="C15" s="192"/>
      <c r="D15" s="194"/>
      <c r="E15" s="182"/>
      <c r="F15" s="182"/>
      <c r="G15" s="192"/>
      <c r="H15" s="194"/>
      <c r="I15" s="210"/>
      <c r="J15" s="210"/>
      <c r="K15" s="192"/>
      <c r="L15" s="194"/>
      <c r="N15" s="270"/>
      <c r="O15" s="270"/>
      <c r="P15" s="273"/>
      <c r="Q15" s="274"/>
      <c r="R15" s="275"/>
      <c r="S15" s="275"/>
      <c r="T15" s="273"/>
      <c r="U15" s="274"/>
      <c r="V15" s="270"/>
      <c r="W15" s="270"/>
      <c r="X15" s="273"/>
      <c r="Y15" s="274"/>
    </row>
    <row r="16" spans="1:25" ht="10.5" customHeight="1"/>
    <row r="17" spans="1:36" ht="15" customHeight="1">
      <c r="A17" s="41" t="s">
        <v>18</v>
      </c>
    </row>
    <row r="18" spans="1:36" ht="15" customHeight="1">
      <c r="A18" s="167" t="s">
        <v>20</v>
      </c>
      <c r="B18" s="203"/>
      <c r="C18" s="203"/>
      <c r="D18" s="203"/>
      <c r="E18" s="203"/>
      <c r="F18" s="168"/>
      <c r="G18" s="167" t="s">
        <v>19</v>
      </c>
      <c r="H18" s="203"/>
      <c r="I18" s="203"/>
      <c r="J18" s="203"/>
      <c r="K18" s="203"/>
      <c r="L18" s="168"/>
      <c r="M18" s="167" t="s">
        <v>22</v>
      </c>
      <c r="N18" s="203"/>
      <c r="O18" s="203"/>
      <c r="P18" s="203"/>
      <c r="Q18" s="203"/>
      <c r="R18" s="203"/>
      <c r="S18" s="203"/>
      <c r="T18" s="203"/>
      <c r="U18" s="203"/>
      <c r="V18" s="168"/>
      <c r="W18" s="259" t="s">
        <v>83</v>
      </c>
      <c r="X18" s="260"/>
      <c r="Y18" s="261"/>
    </row>
    <row r="19" spans="1:36" ht="15" customHeight="1">
      <c r="A19" s="208"/>
      <c r="B19" s="195"/>
      <c r="C19" s="195"/>
      <c r="D19" s="195"/>
      <c r="E19" s="195"/>
      <c r="F19" s="196"/>
      <c r="G19" s="214"/>
      <c r="H19" s="215"/>
      <c r="I19" s="215"/>
      <c r="J19" s="215"/>
      <c r="K19" s="215"/>
      <c r="L19" s="92" t="s">
        <v>62</v>
      </c>
      <c r="M19" s="186"/>
      <c r="N19" s="187"/>
      <c r="O19" s="187"/>
      <c r="P19" s="187"/>
      <c r="Q19" s="187"/>
      <c r="R19" s="187"/>
      <c r="S19" s="187"/>
      <c r="T19" s="187"/>
      <c r="U19" s="187"/>
      <c r="V19" s="188"/>
      <c r="W19" s="177" t="s">
        <v>84</v>
      </c>
      <c r="X19" s="178"/>
      <c r="Y19" s="179"/>
    </row>
    <row r="20" spans="1:36" ht="15" customHeight="1">
      <c r="A20" s="208"/>
      <c r="B20" s="195"/>
      <c r="C20" s="195"/>
      <c r="D20" s="195"/>
      <c r="E20" s="195"/>
      <c r="F20" s="196"/>
      <c r="G20" s="214"/>
      <c r="H20" s="215"/>
      <c r="I20" s="215"/>
      <c r="J20" s="215"/>
      <c r="K20" s="215"/>
      <c r="L20" s="92" t="s">
        <v>62</v>
      </c>
      <c r="M20" s="186"/>
      <c r="N20" s="187"/>
      <c r="O20" s="187"/>
      <c r="P20" s="187"/>
      <c r="Q20" s="187"/>
      <c r="R20" s="187"/>
      <c r="S20" s="187"/>
      <c r="T20" s="187"/>
      <c r="U20" s="187"/>
      <c r="V20" s="188"/>
      <c r="W20" s="177" t="s">
        <v>84</v>
      </c>
      <c r="X20" s="178"/>
      <c r="Y20" s="179"/>
    </row>
    <row r="21" spans="1:36" ht="15" customHeight="1">
      <c r="A21" s="208"/>
      <c r="B21" s="195"/>
      <c r="C21" s="195"/>
      <c r="D21" s="195"/>
      <c r="E21" s="195"/>
      <c r="F21" s="196"/>
      <c r="G21" s="214"/>
      <c r="H21" s="215"/>
      <c r="I21" s="215"/>
      <c r="J21" s="215"/>
      <c r="K21" s="215"/>
      <c r="L21" s="92" t="s">
        <v>62</v>
      </c>
      <c r="M21" s="186"/>
      <c r="N21" s="187"/>
      <c r="O21" s="187"/>
      <c r="P21" s="187"/>
      <c r="Q21" s="187"/>
      <c r="R21" s="187"/>
      <c r="S21" s="187"/>
      <c r="T21" s="187"/>
      <c r="U21" s="187"/>
      <c r="V21" s="188"/>
      <c r="W21" s="177" t="s">
        <v>84</v>
      </c>
      <c r="X21" s="178"/>
      <c r="Y21" s="179"/>
    </row>
    <row r="22" spans="1:36" ht="15" customHeight="1">
      <c r="A22" s="208"/>
      <c r="B22" s="195"/>
      <c r="C22" s="195"/>
      <c r="D22" s="195"/>
      <c r="E22" s="195"/>
      <c r="F22" s="196"/>
      <c r="G22" s="214"/>
      <c r="H22" s="215"/>
      <c r="I22" s="215"/>
      <c r="J22" s="215"/>
      <c r="K22" s="215"/>
      <c r="L22" s="92" t="s">
        <v>62</v>
      </c>
      <c r="M22" s="186"/>
      <c r="N22" s="187"/>
      <c r="O22" s="187"/>
      <c r="P22" s="187"/>
      <c r="Q22" s="187"/>
      <c r="R22" s="187"/>
      <c r="S22" s="187"/>
      <c r="T22" s="187"/>
      <c r="U22" s="187"/>
      <c r="V22" s="188"/>
      <c r="W22" s="177" t="s">
        <v>84</v>
      </c>
      <c r="X22" s="178"/>
      <c r="Y22" s="179"/>
    </row>
    <row r="23" spans="1:36" ht="15" customHeight="1">
      <c r="A23" s="208"/>
      <c r="B23" s="195"/>
      <c r="C23" s="195"/>
      <c r="D23" s="195"/>
      <c r="E23" s="195"/>
      <c r="F23" s="196"/>
      <c r="G23" s="214"/>
      <c r="H23" s="215"/>
      <c r="I23" s="215"/>
      <c r="J23" s="215"/>
      <c r="K23" s="215"/>
      <c r="L23" s="92" t="s">
        <v>62</v>
      </c>
      <c r="M23" s="186"/>
      <c r="N23" s="187"/>
      <c r="O23" s="187"/>
      <c r="P23" s="187"/>
      <c r="Q23" s="187"/>
      <c r="R23" s="187"/>
      <c r="S23" s="187"/>
      <c r="T23" s="187"/>
      <c r="U23" s="187"/>
      <c r="V23" s="188"/>
      <c r="W23" s="177" t="s">
        <v>84</v>
      </c>
      <c r="X23" s="178"/>
      <c r="Y23" s="179"/>
    </row>
    <row r="24" spans="1:36" ht="15" customHeight="1">
      <c r="A24" s="277" t="s">
        <v>23</v>
      </c>
      <c r="B24" s="277"/>
      <c r="C24" s="277"/>
      <c r="D24" s="278">
        <f>COUNTA(A19:F23)-COUNTIF(W19:Y23,"計画外")</f>
        <v>0</v>
      </c>
      <c r="E24" s="278"/>
      <c r="F24" s="278"/>
      <c r="G24" s="277" t="s">
        <v>24</v>
      </c>
      <c r="H24" s="277"/>
      <c r="I24" s="277"/>
      <c r="J24" s="266">
        <f>SUMIF(W19:Y23,"&lt;&gt;計画外",G19:K23)</f>
        <v>0</v>
      </c>
      <c r="K24" s="267"/>
      <c r="L24" s="91" t="s">
        <v>62</v>
      </c>
      <c r="M24" s="167" t="s">
        <v>53</v>
      </c>
      <c r="N24" s="203"/>
      <c r="O24" s="203"/>
      <c r="P24" s="203"/>
      <c r="Q24" s="203"/>
      <c r="R24" s="203"/>
      <c r="S24" s="203"/>
      <c r="T24" s="203"/>
      <c r="U24" s="203"/>
      <c r="V24" s="168"/>
      <c r="W24" s="211">
        <f>COUNTIF(W19:Y23,"整備済")+COUNTIF(W19:Y23,"計画外")</f>
        <v>0</v>
      </c>
      <c r="X24" s="212"/>
      <c r="Y24" s="213"/>
    </row>
    <row r="25" spans="1:36" ht="15" customHeight="1">
      <c r="A25" s="42" t="s">
        <v>113</v>
      </c>
    </row>
    <row r="26" spans="1:36" ht="7.5" customHeight="1">
      <c r="A26" s="43"/>
      <c r="B26" s="43"/>
      <c r="C26" s="43"/>
      <c r="D26" s="43"/>
      <c r="E26" s="43"/>
      <c r="F26" s="43"/>
      <c r="G26" s="43"/>
      <c r="H26" s="43"/>
      <c r="I26" s="43"/>
      <c r="J26" s="43"/>
      <c r="K26" s="43"/>
      <c r="L26" s="43"/>
      <c r="M26" s="93"/>
      <c r="N26" s="93"/>
      <c r="O26" s="93"/>
      <c r="P26" s="93"/>
      <c r="Q26" s="93"/>
      <c r="R26" s="93"/>
      <c r="S26" s="93"/>
      <c r="T26" s="93"/>
      <c r="U26" s="93"/>
      <c r="V26" s="93"/>
      <c r="W26" s="93"/>
      <c r="X26" s="93"/>
      <c r="Y26" s="93"/>
    </row>
    <row r="27" spans="1:36" ht="14.25" customHeight="1">
      <c r="A27" s="270" t="s">
        <v>23</v>
      </c>
      <c r="B27" s="270"/>
      <c r="C27" s="270"/>
      <c r="D27" s="314">
        <f>W24</f>
        <v>0</v>
      </c>
      <c r="E27" s="314"/>
      <c r="F27" s="314"/>
      <c r="G27" s="270" t="s">
        <v>24</v>
      </c>
      <c r="H27" s="270"/>
      <c r="I27" s="270"/>
      <c r="J27" s="206">
        <f>SUMIF(W19:Y23,"整備済",G19:L23)+SUMIF(W19:Y23,"計画外",G19:K23)</f>
        <v>0</v>
      </c>
      <c r="K27" s="207"/>
      <c r="L27" s="95" t="s">
        <v>62</v>
      </c>
      <c r="M27" s="44"/>
      <c r="N27" s="44"/>
      <c r="O27" s="44"/>
      <c r="P27" s="44"/>
      <c r="Q27" s="44"/>
      <c r="R27" s="44"/>
      <c r="S27" s="44"/>
      <c r="T27" s="44"/>
      <c r="U27" s="44"/>
      <c r="V27" s="44"/>
    </row>
    <row r="28" spans="1:36" ht="10.5" customHeight="1">
      <c r="A28" s="93"/>
      <c r="B28" s="93"/>
      <c r="C28" s="93"/>
      <c r="D28" s="93"/>
      <c r="E28" s="93"/>
      <c r="F28" s="93"/>
      <c r="G28" s="93"/>
      <c r="H28" s="93"/>
      <c r="I28" s="93"/>
      <c r="J28" s="93"/>
      <c r="K28" s="93"/>
      <c r="L28" s="93"/>
      <c r="M28" s="44"/>
      <c r="N28" s="44"/>
      <c r="O28" s="44"/>
      <c r="P28" s="44"/>
      <c r="Q28" s="44"/>
      <c r="R28" s="44"/>
      <c r="S28" s="44"/>
      <c r="T28" s="44"/>
      <c r="V28" s="44"/>
    </row>
    <row r="29" spans="1:36" ht="15" customHeight="1">
      <c r="A29" s="45" t="s">
        <v>33</v>
      </c>
      <c r="B29" s="93"/>
      <c r="C29" s="93"/>
      <c r="D29" s="93"/>
      <c r="E29" s="93"/>
      <c r="F29" s="93"/>
      <c r="G29" s="93"/>
      <c r="H29" s="93"/>
      <c r="I29" s="93"/>
      <c r="J29" s="93"/>
      <c r="K29" s="93"/>
      <c r="L29" s="93"/>
      <c r="M29" s="44"/>
      <c r="N29" s="44"/>
      <c r="O29" s="44"/>
      <c r="P29" s="44"/>
      <c r="Q29" s="44"/>
      <c r="R29" s="44"/>
      <c r="S29" s="44"/>
      <c r="T29" s="44"/>
      <c r="U29" s="44"/>
      <c r="V29" s="44"/>
    </row>
    <row r="30" spans="1:36" ht="15" customHeight="1">
      <c r="A30" s="304" t="s">
        <v>63</v>
      </c>
      <c r="B30" s="304"/>
      <c r="C30" s="304"/>
      <c r="D30" s="304"/>
      <c r="E30" s="304"/>
      <c r="F30" s="297"/>
      <c r="G30" s="268" t="s">
        <v>88</v>
      </c>
      <c r="H30" s="269"/>
      <c r="I30" s="46"/>
      <c r="J30" s="94" t="s">
        <v>85</v>
      </c>
      <c r="K30" s="46"/>
      <c r="L30" s="94" t="s">
        <v>86</v>
      </c>
      <c r="M30" s="46"/>
      <c r="N30" s="47" t="s">
        <v>87</v>
      </c>
      <c r="O30" s="38" t="str">
        <f>G30&amp;I30&amp;J30&amp;K30&amp;L30&amp;M30&amp;N30</f>
        <v>令和年月日</v>
      </c>
      <c r="AJ30" s="44"/>
    </row>
    <row r="31" spans="1:36" ht="15" customHeight="1">
      <c r="A31" s="304" t="s">
        <v>21</v>
      </c>
      <c r="B31" s="304"/>
      <c r="C31" s="304"/>
      <c r="D31" s="304"/>
      <c r="E31" s="304"/>
      <c r="F31" s="304"/>
      <c r="G31" s="222"/>
      <c r="H31" s="223"/>
      <c r="I31" s="223"/>
      <c r="J31" s="223"/>
      <c r="K31" s="223"/>
      <c r="L31" s="223"/>
      <c r="M31" s="223"/>
      <c r="N31" s="95" t="s">
        <v>62</v>
      </c>
      <c r="AJ31" s="44"/>
    </row>
    <row r="32" spans="1:36" ht="10.5" customHeight="1">
      <c r="B32" s="93"/>
      <c r="C32" s="93"/>
      <c r="D32" s="93"/>
      <c r="E32" s="93"/>
      <c r="F32" s="93"/>
      <c r="G32" s="93"/>
      <c r="H32" s="93"/>
      <c r="I32" s="93"/>
      <c r="J32" s="93"/>
      <c r="K32" s="93"/>
      <c r="L32" s="93"/>
      <c r="M32" s="44"/>
      <c r="N32" s="44"/>
      <c r="O32" s="44"/>
      <c r="P32" s="44"/>
      <c r="Q32" s="44"/>
      <c r="R32" s="44"/>
      <c r="S32" s="44"/>
      <c r="T32" s="44"/>
      <c r="U32" s="44"/>
      <c r="V32" s="44"/>
    </row>
    <row r="33" spans="1:25" ht="15" customHeight="1">
      <c r="A33" s="41" t="s">
        <v>34</v>
      </c>
      <c r="B33" s="93"/>
      <c r="C33" s="93"/>
      <c r="D33" s="93"/>
      <c r="E33" s="93"/>
      <c r="F33" s="93"/>
      <c r="G33" s="93"/>
      <c r="H33" s="93"/>
      <c r="I33" s="93"/>
      <c r="J33" s="93"/>
      <c r="K33" s="93"/>
      <c r="L33" s="93"/>
      <c r="M33" s="44"/>
      <c r="N33" s="44"/>
      <c r="O33" s="44"/>
      <c r="P33" s="44"/>
      <c r="Q33" s="44"/>
      <c r="R33" s="44"/>
      <c r="S33" s="44"/>
      <c r="T33" s="44"/>
      <c r="U33" s="44"/>
      <c r="V33" s="44"/>
    </row>
    <row r="34" spans="1:25" ht="15" customHeight="1">
      <c r="A34" s="171" t="s">
        <v>1</v>
      </c>
      <c r="B34" s="172"/>
      <c r="C34" s="172"/>
      <c r="D34" s="173"/>
      <c r="E34" s="169"/>
      <c r="F34" s="170"/>
      <c r="G34" s="170"/>
      <c r="H34" s="48" t="s">
        <v>86</v>
      </c>
      <c r="I34" s="177" t="s">
        <v>84</v>
      </c>
      <c r="J34" s="178"/>
      <c r="K34" s="179"/>
      <c r="L34" s="49"/>
      <c r="M34" s="50"/>
      <c r="N34" s="50"/>
      <c r="O34" s="50"/>
      <c r="P34" s="50"/>
      <c r="Q34" s="51"/>
      <c r="R34" s="52"/>
      <c r="S34" s="51"/>
      <c r="T34" s="53"/>
    </row>
    <row r="35" spans="1:25" ht="15" customHeight="1">
      <c r="A35" s="174"/>
      <c r="B35" s="175"/>
      <c r="C35" s="175"/>
      <c r="D35" s="176"/>
      <c r="E35" s="169"/>
      <c r="F35" s="170"/>
      <c r="G35" s="170"/>
      <c r="H35" s="48" t="s">
        <v>86</v>
      </c>
      <c r="I35" s="177" t="s">
        <v>84</v>
      </c>
      <c r="J35" s="178"/>
      <c r="K35" s="179"/>
      <c r="L35" s="49"/>
      <c r="M35" s="50"/>
      <c r="N35" s="50"/>
      <c r="O35" s="50"/>
      <c r="P35" s="50"/>
      <c r="Q35" s="51"/>
      <c r="R35" s="52"/>
      <c r="S35" s="51"/>
      <c r="T35" s="53"/>
    </row>
    <row r="36" spans="1:25" ht="15" customHeight="1">
      <c r="A36" s="45" t="s">
        <v>111</v>
      </c>
      <c r="B36" s="44"/>
      <c r="C36" s="44"/>
      <c r="D36" s="44"/>
      <c r="E36" s="44"/>
      <c r="F36" s="44"/>
      <c r="G36" s="44"/>
      <c r="H36" s="44"/>
      <c r="I36" s="44"/>
      <c r="M36" s="44"/>
    </row>
    <row r="37" spans="1:25" ht="15" customHeight="1">
      <c r="A37" s="45" t="s">
        <v>112</v>
      </c>
      <c r="B37" s="44"/>
      <c r="C37" s="44"/>
      <c r="D37" s="44"/>
      <c r="E37" s="44"/>
      <c r="F37" s="44"/>
      <c r="G37" s="44"/>
      <c r="H37" s="44"/>
      <c r="I37" s="44"/>
      <c r="M37" s="44"/>
    </row>
    <row r="38" spans="1:25" ht="10.5" customHeight="1">
      <c r="A38" s="54"/>
      <c r="B38" s="54"/>
      <c r="C38" s="93"/>
      <c r="D38" s="93"/>
      <c r="E38" s="93"/>
      <c r="F38" s="93"/>
      <c r="G38" s="93"/>
      <c r="H38" s="93"/>
      <c r="I38" s="93"/>
      <c r="L38" s="54"/>
      <c r="M38" s="54"/>
      <c r="N38" s="93"/>
      <c r="Q38" s="93"/>
      <c r="R38" s="93"/>
      <c r="S38" s="93"/>
      <c r="T38" s="93"/>
    </row>
    <row r="39" spans="1:25" ht="15" customHeight="1">
      <c r="A39" s="41" t="s">
        <v>35</v>
      </c>
    </row>
    <row r="40" spans="1:25" ht="15" customHeight="1">
      <c r="A40" s="237" t="s">
        <v>25</v>
      </c>
      <c r="B40" s="238"/>
      <c r="C40" s="238"/>
      <c r="D40" s="239"/>
      <c r="E40" s="228" t="s">
        <v>64</v>
      </c>
      <c r="F40" s="229"/>
      <c r="G40" s="229"/>
      <c r="H40" s="230"/>
      <c r="I40" s="216" t="s">
        <v>65</v>
      </c>
      <c r="J40" s="217"/>
      <c r="K40" s="217"/>
      <c r="L40" s="218"/>
      <c r="M40" s="237" t="s">
        <v>90</v>
      </c>
      <c r="N40" s="238"/>
      <c r="O40" s="238"/>
      <c r="P40" s="238"/>
      <c r="Q40" s="238"/>
      <c r="R40" s="238"/>
      <c r="S40" s="238"/>
      <c r="T40" s="238"/>
      <c r="U40" s="238"/>
      <c r="V40" s="239"/>
      <c r="W40" s="246" t="s">
        <v>89</v>
      </c>
      <c r="X40" s="247"/>
      <c r="Y40" s="248"/>
    </row>
    <row r="41" spans="1:25" ht="15" customHeight="1">
      <c r="A41" s="240"/>
      <c r="B41" s="241"/>
      <c r="C41" s="241"/>
      <c r="D41" s="242"/>
      <c r="E41" s="231"/>
      <c r="F41" s="232"/>
      <c r="G41" s="232"/>
      <c r="H41" s="233"/>
      <c r="I41" s="225"/>
      <c r="J41" s="226"/>
      <c r="K41" s="226"/>
      <c r="L41" s="227"/>
      <c r="M41" s="240"/>
      <c r="N41" s="241"/>
      <c r="O41" s="241"/>
      <c r="P41" s="241"/>
      <c r="Q41" s="241"/>
      <c r="R41" s="241"/>
      <c r="S41" s="241"/>
      <c r="T41" s="241"/>
      <c r="U41" s="241"/>
      <c r="V41" s="242"/>
      <c r="W41" s="249"/>
      <c r="X41" s="250"/>
      <c r="Y41" s="251"/>
    </row>
    <row r="42" spans="1:25" ht="15" customHeight="1">
      <c r="A42" s="243"/>
      <c r="B42" s="244"/>
      <c r="C42" s="244"/>
      <c r="D42" s="245"/>
      <c r="E42" s="234"/>
      <c r="F42" s="235"/>
      <c r="G42" s="235"/>
      <c r="H42" s="236"/>
      <c r="I42" s="219"/>
      <c r="J42" s="220"/>
      <c r="K42" s="220"/>
      <c r="L42" s="221"/>
      <c r="M42" s="243"/>
      <c r="N42" s="244"/>
      <c r="O42" s="244"/>
      <c r="P42" s="244"/>
      <c r="Q42" s="244"/>
      <c r="R42" s="244"/>
      <c r="S42" s="244"/>
      <c r="T42" s="244"/>
      <c r="U42" s="244"/>
      <c r="V42" s="245"/>
      <c r="W42" s="252"/>
      <c r="X42" s="253"/>
      <c r="Y42" s="254"/>
    </row>
    <row r="43" spans="1:25" ht="15" customHeight="1">
      <c r="A43" s="276"/>
      <c r="B43" s="276"/>
      <c r="C43" s="276"/>
      <c r="D43" s="276"/>
      <c r="E43" s="214"/>
      <c r="F43" s="215"/>
      <c r="G43" s="215"/>
      <c r="H43" s="91" t="s">
        <v>62</v>
      </c>
      <c r="I43" s="214"/>
      <c r="J43" s="215"/>
      <c r="K43" s="215"/>
      <c r="L43" s="91" t="s">
        <v>62</v>
      </c>
      <c r="M43" s="186"/>
      <c r="N43" s="187"/>
      <c r="O43" s="187"/>
      <c r="P43" s="187"/>
      <c r="Q43" s="187"/>
      <c r="R43" s="187"/>
      <c r="S43" s="187"/>
      <c r="T43" s="187"/>
      <c r="U43" s="187"/>
      <c r="V43" s="188"/>
      <c r="W43" s="177" t="s">
        <v>84</v>
      </c>
      <c r="X43" s="178"/>
      <c r="Y43" s="179"/>
    </row>
    <row r="44" spans="1:25" ht="15" customHeight="1">
      <c r="A44" s="276"/>
      <c r="B44" s="276"/>
      <c r="C44" s="276"/>
      <c r="D44" s="276"/>
      <c r="E44" s="214"/>
      <c r="F44" s="215"/>
      <c r="G44" s="215"/>
      <c r="H44" s="91" t="s">
        <v>62</v>
      </c>
      <c r="I44" s="214"/>
      <c r="J44" s="215"/>
      <c r="K44" s="215"/>
      <c r="L44" s="91" t="s">
        <v>62</v>
      </c>
      <c r="M44" s="186"/>
      <c r="N44" s="187"/>
      <c r="O44" s="187"/>
      <c r="P44" s="187"/>
      <c r="Q44" s="187"/>
      <c r="R44" s="187"/>
      <c r="S44" s="187"/>
      <c r="T44" s="187"/>
      <c r="U44" s="187"/>
      <c r="V44" s="188"/>
      <c r="W44" s="177" t="s">
        <v>84</v>
      </c>
      <c r="X44" s="178"/>
      <c r="Y44" s="179"/>
    </row>
    <row r="45" spans="1:25" ht="15" customHeight="1">
      <c r="A45" s="276"/>
      <c r="B45" s="276"/>
      <c r="C45" s="276"/>
      <c r="D45" s="276"/>
      <c r="E45" s="214"/>
      <c r="F45" s="215"/>
      <c r="G45" s="215"/>
      <c r="H45" s="91" t="s">
        <v>62</v>
      </c>
      <c r="I45" s="214"/>
      <c r="J45" s="215"/>
      <c r="K45" s="215"/>
      <c r="L45" s="91" t="s">
        <v>62</v>
      </c>
      <c r="M45" s="186"/>
      <c r="N45" s="187"/>
      <c r="O45" s="187"/>
      <c r="P45" s="187"/>
      <c r="Q45" s="187"/>
      <c r="R45" s="187"/>
      <c r="S45" s="187"/>
      <c r="T45" s="187"/>
      <c r="U45" s="187"/>
      <c r="V45" s="188"/>
      <c r="W45" s="177" t="s">
        <v>84</v>
      </c>
      <c r="X45" s="178"/>
      <c r="Y45" s="179"/>
    </row>
    <row r="46" spans="1:25" ht="15" customHeight="1">
      <c r="A46" s="276"/>
      <c r="B46" s="276"/>
      <c r="C46" s="276"/>
      <c r="D46" s="276"/>
      <c r="E46" s="214"/>
      <c r="F46" s="215"/>
      <c r="G46" s="215"/>
      <c r="H46" s="91" t="s">
        <v>62</v>
      </c>
      <c r="I46" s="214"/>
      <c r="J46" s="215"/>
      <c r="K46" s="215"/>
      <c r="L46" s="91" t="s">
        <v>62</v>
      </c>
      <c r="M46" s="186"/>
      <c r="N46" s="187"/>
      <c r="O46" s="187"/>
      <c r="P46" s="187"/>
      <c r="Q46" s="187"/>
      <c r="R46" s="187"/>
      <c r="S46" s="187"/>
      <c r="T46" s="187"/>
      <c r="U46" s="187"/>
      <c r="V46" s="188"/>
      <c r="W46" s="177" t="s">
        <v>84</v>
      </c>
      <c r="X46" s="178"/>
      <c r="Y46" s="179"/>
    </row>
    <row r="47" spans="1:25" ht="15" customHeight="1">
      <c r="A47" s="276"/>
      <c r="B47" s="276"/>
      <c r="C47" s="276"/>
      <c r="D47" s="276"/>
      <c r="E47" s="214"/>
      <c r="F47" s="215"/>
      <c r="G47" s="215"/>
      <c r="H47" s="91" t="s">
        <v>62</v>
      </c>
      <c r="I47" s="214"/>
      <c r="J47" s="215"/>
      <c r="K47" s="215"/>
      <c r="L47" s="91" t="s">
        <v>62</v>
      </c>
      <c r="M47" s="186"/>
      <c r="N47" s="187"/>
      <c r="O47" s="187"/>
      <c r="P47" s="187"/>
      <c r="Q47" s="187"/>
      <c r="R47" s="187"/>
      <c r="S47" s="187"/>
      <c r="T47" s="187"/>
      <c r="U47" s="187"/>
      <c r="V47" s="188"/>
      <c r="W47" s="177" t="s">
        <v>84</v>
      </c>
      <c r="X47" s="178"/>
      <c r="Y47" s="179"/>
    </row>
    <row r="48" spans="1:25" ht="15" customHeight="1">
      <c r="A48" s="210" t="s">
        <v>2</v>
      </c>
      <c r="B48" s="210"/>
      <c r="C48" s="210"/>
      <c r="D48" s="210"/>
      <c r="E48" s="266">
        <f>SUMIF(W43:Y47,"&lt;&gt;計画外",E43:G47)</f>
        <v>0</v>
      </c>
      <c r="F48" s="267"/>
      <c r="G48" s="267"/>
      <c r="H48" s="91" t="s">
        <v>62</v>
      </c>
      <c r="I48" s="266">
        <f>SUMIF(W43:Y47,"&lt;&gt;計画外",I43:K47)</f>
        <v>0</v>
      </c>
      <c r="J48" s="267"/>
      <c r="K48" s="267"/>
      <c r="L48" s="91" t="s">
        <v>62</v>
      </c>
      <c r="M48" s="167" t="s">
        <v>53</v>
      </c>
      <c r="N48" s="203"/>
      <c r="O48" s="203"/>
      <c r="P48" s="203"/>
      <c r="Q48" s="203"/>
      <c r="R48" s="203"/>
      <c r="S48" s="203"/>
      <c r="T48" s="203"/>
      <c r="U48" s="203"/>
      <c r="V48" s="168"/>
      <c r="W48" s="206">
        <f>COUNTIF(W43:Y47,"実施済")+COUNTIF(W43:Y47,"計画外")</f>
        <v>0</v>
      </c>
      <c r="X48" s="207"/>
      <c r="Y48" s="55" t="s">
        <v>68</v>
      </c>
    </row>
    <row r="49" spans="1:40" ht="15" customHeight="1">
      <c r="A49" s="42" t="s">
        <v>114</v>
      </c>
    </row>
    <row r="50" spans="1:40" ht="7.5" customHeight="1"/>
    <row r="51" spans="1:40" ht="12.75" customHeight="1">
      <c r="A51" s="224" t="s">
        <v>66</v>
      </c>
      <c r="B51" s="224"/>
      <c r="C51" s="224"/>
      <c r="D51" s="224"/>
      <c r="E51" s="224"/>
      <c r="F51" s="224"/>
      <c r="G51" s="224"/>
      <c r="H51" s="224"/>
      <c r="I51" s="224"/>
      <c r="J51" s="262">
        <f>SUMIF(W43:Y47,"実施済",E43:G47)+SUMIF(W43:Y47,"計画外",E43:G47)</f>
        <v>0</v>
      </c>
      <c r="K51" s="263"/>
      <c r="L51" s="248" t="s">
        <v>62</v>
      </c>
      <c r="M51" s="32"/>
      <c r="N51" s="224" t="s">
        <v>67</v>
      </c>
      <c r="O51" s="224"/>
      <c r="P51" s="224"/>
      <c r="Q51" s="224"/>
      <c r="R51" s="224"/>
      <c r="S51" s="224"/>
      <c r="T51" s="224"/>
      <c r="U51" s="224"/>
      <c r="V51" s="224"/>
      <c r="W51" s="262">
        <f>SUMIF(W43:Y47,"実施済",I43:K47)+SUMIF(W43:Y47,"計画外",I43:K47)</f>
        <v>0</v>
      </c>
      <c r="X51" s="263"/>
      <c r="Y51" s="248" t="s">
        <v>62</v>
      </c>
      <c r="Z51" s="56"/>
      <c r="AA51" s="56"/>
      <c r="AB51" s="56"/>
    </row>
    <row r="52" spans="1:40" ht="12.75" customHeight="1">
      <c r="A52" s="224"/>
      <c r="B52" s="224"/>
      <c r="C52" s="224"/>
      <c r="D52" s="224"/>
      <c r="E52" s="224"/>
      <c r="F52" s="224"/>
      <c r="G52" s="224"/>
      <c r="H52" s="224"/>
      <c r="I52" s="224"/>
      <c r="J52" s="264"/>
      <c r="K52" s="265"/>
      <c r="L52" s="254"/>
      <c r="M52" s="32"/>
      <c r="N52" s="224"/>
      <c r="O52" s="224"/>
      <c r="P52" s="224"/>
      <c r="Q52" s="224"/>
      <c r="R52" s="224"/>
      <c r="S52" s="224"/>
      <c r="T52" s="224"/>
      <c r="U52" s="224"/>
      <c r="V52" s="224"/>
      <c r="W52" s="264"/>
      <c r="X52" s="265"/>
      <c r="Y52" s="254"/>
      <c r="Z52" s="56"/>
      <c r="AA52" s="56"/>
      <c r="AB52" s="56"/>
    </row>
    <row r="53" spans="1:40" ht="10.5" customHeight="1">
      <c r="W53" s="26"/>
      <c r="X53" s="26"/>
      <c r="Y53" s="26"/>
      <c r="Z53" s="26"/>
      <c r="AA53" s="26"/>
      <c r="AB53" s="26"/>
      <c r="AC53" s="26"/>
      <c r="AD53" s="26"/>
      <c r="AE53" s="26"/>
    </row>
    <row r="54" spans="1:40" ht="13.5" customHeight="1">
      <c r="A54" s="26" t="s">
        <v>36</v>
      </c>
      <c r="W54" s="26"/>
      <c r="X54" s="26"/>
      <c r="Y54" s="26"/>
      <c r="Z54" s="57"/>
      <c r="AA54" s="57"/>
      <c r="AB54" s="57"/>
      <c r="AC54" s="57"/>
      <c r="AD54" s="57"/>
      <c r="AE54" s="57"/>
    </row>
    <row r="55" spans="1:40" ht="12" customHeight="1">
      <c r="A55" s="167" t="s">
        <v>25</v>
      </c>
      <c r="B55" s="203"/>
      <c r="C55" s="203"/>
      <c r="D55" s="168"/>
      <c r="E55" s="216" t="s">
        <v>40</v>
      </c>
      <c r="F55" s="217"/>
      <c r="G55" s="217"/>
      <c r="H55" s="217"/>
      <c r="I55" s="217"/>
      <c r="J55" s="217"/>
      <c r="K55" s="217"/>
      <c r="L55" s="217"/>
      <c r="M55" s="217"/>
      <c r="N55" s="218"/>
      <c r="O55" s="229" t="s">
        <v>39</v>
      </c>
      <c r="P55" s="229"/>
      <c r="Q55" s="237" t="s">
        <v>37</v>
      </c>
      <c r="R55" s="238"/>
      <c r="S55" s="239"/>
      <c r="T55" s="216" t="s">
        <v>38</v>
      </c>
      <c r="U55" s="217"/>
      <c r="V55" s="218"/>
      <c r="W55" s="308" t="s">
        <v>89</v>
      </c>
      <c r="X55" s="309"/>
      <c r="Y55" s="310"/>
      <c r="AF55" s="58"/>
      <c r="AG55" s="58"/>
      <c r="AH55" s="58"/>
      <c r="AI55" s="58"/>
      <c r="AJ55" s="58"/>
      <c r="AK55" s="58"/>
      <c r="AL55" s="58"/>
      <c r="AM55" s="58"/>
      <c r="AN55" s="58"/>
    </row>
    <row r="56" spans="1:40" ht="12" customHeight="1">
      <c r="A56" s="167"/>
      <c r="B56" s="203"/>
      <c r="C56" s="203"/>
      <c r="D56" s="168"/>
      <c r="E56" s="219"/>
      <c r="F56" s="220"/>
      <c r="G56" s="220"/>
      <c r="H56" s="220"/>
      <c r="I56" s="220"/>
      <c r="J56" s="220"/>
      <c r="K56" s="220"/>
      <c r="L56" s="220"/>
      <c r="M56" s="220"/>
      <c r="N56" s="221"/>
      <c r="O56" s="235"/>
      <c r="P56" s="235"/>
      <c r="Q56" s="243"/>
      <c r="R56" s="244"/>
      <c r="S56" s="245"/>
      <c r="T56" s="219"/>
      <c r="U56" s="220"/>
      <c r="V56" s="221"/>
      <c r="W56" s="311"/>
      <c r="X56" s="312"/>
      <c r="Y56" s="313"/>
      <c r="AF56" s="58"/>
      <c r="AG56" s="58"/>
      <c r="AH56" s="58"/>
      <c r="AI56" s="58"/>
      <c r="AJ56" s="58"/>
      <c r="AK56" s="58"/>
      <c r="AL56" s="58"/>
      <c r="AM56" s="58"/>
      <c r="AN56" s="58"/>
    </row>
    <row r="57" spans="1:40" ht="13.5" customHeight="1">
      <c r="A57" s="183"/>
      <c r="B57" s="184"/>
      <c r="C57" s="184"/>
      <c r="D57" s="185"/>
      <c r="E57" s="186"/>
      <c r="F57" s="187"/>
      <c r="G57" s="187"/>
      <c r="H57" s="187"/>
      <c r="I57" s="187"/>
      <c r="J57" s="187"/>
      <c r="K57" s="187"/>
      <c r="L57" s="187"/>
      <c r="M57" s="187"/>
      <c r="N57" s="188"/>
      <c r="O57" s="286" t="s">
        <v>82</v>
      </c>
      <c r="P57" s="286"/>
      <c r="Q57" s="208"/>
      <c r="R57" s="195"/>
      <c r="S57" s="196"/>
      <c r="T57" s="214"/>
      <c r="U57" s="215"/>
      <c r="V57" s="91" t="s">
        <v>62</v>
      </c>
      <c r="W57" s="177" t="s">
        <v>84</v>
      </c>
      <c r="X57" s="178"/>
      <c r="Y57" s="179"/>
      <c r="AF57" s="32"/>
      <c r="AG57" s="32"/>
      <c r="AH57" s="32"/>
      <c r="AI57" s="32"/>
      <c r="AJ57" s="32"/>
      <c r="AK57" s="32"/>
      <c r="AL57" s="32"/>
      <c r="AM57" s="32"/>
      <c r="AN57" s="32"/>
    </row>
    <row r="58" spans="1:40" ht="13.5" customHeight="1">
      <c r="A58" s="183"/>
      <c r="B58" s="184"/>
      <c r="C58" s="184"/>
      <c r="D58" s="185"/>
      <c r="E58" s="186"/>
      <c r="F58" s="187"/>
      <c r="G58" s="187"/>
      <c r="H58" s="187"/>
      <c r="I58" s="187"/>
      <c r="J58" s="187"/>
      <c r="K58" s="187"/>
      <c r="L58" s="187"/>
      <c r="M58" s="187"/>
      <c r="N58" s="188"/>
      <c r="O58" s="286" t="s">
        <v>82</v>
      </c>
      <c r="P58" s="286"/>
      <c r="Q58" s="208"/>
      <c r="R58" s="195"/>
      <c r="S58" s="196"/>
      <c r="T58" s="214"/>
      <c r="U58" s="215"/>
      <c r="V58" s="91" t="s">
        <v>62</v>
      </c>
      <c r="W58" s="177" t="s">
        <v>84</v>
      </c>
      <c r="X58" s="178"/>
      <c r="Y58" s="179"/>
      <c r="AF58" s="32"/>
      <c r="AG58" s="32"/>
      <c r="AH58" s="32"/>
      <c r="AI58" s="32"/>
      <c r="AJ58" s="32"/>
      <c r="AK58" s="32"/>
      <c r="AL58" s="32"/>
      <c r="AM58" s="32"/>
      <c r="AN58" s="32"/>
    </row>
    <row r="59" spans="1:40" ht="13.5" customHeight="1">
      <c r="A59" s="183"/>
      <c r="B59" s="184"/>
      <c r="C59" s="184"/>
      <c r="D59" s="185"/>
      <c r="E59" s="186"/>
      <c r="F59" s="187"/>
      <c r="G59" s="187"/>
      <c r="H59" s="187"/>
      <c r="I59" s="187"/>
      <c r="J59" s="187"/>
      <c r="K59" s="187"/>
      <c r="L59" s="187"/>
      <c r="M59" s="187"/>
      <c r="N59" s="188"/>
      <c r="O59" s="286" t="s">
        <v>82</v>
      </c>
      <c r="P59" s="286"/>
      <c r="Q59" s="208"/>
      <c r="R59" s="195"/>
      <c r="S59" s="196"/>
      <c r="T59" s="214"/>
      <c r="U59" s="215"/>
      <c r="V59" s="91" t="s">
        <v>62</v>
      </c>
      <c r="W59" s="177" t="s">
        <v>84</v>
      </c>
      <c r="X59" s="178"/>
      <c r="Y59" s="179"/>
      <c r="AB59" s="59"/>
      <c r="AF59" s="32"/>
      <c r="AG59" s="32"/>
      <c r="AH59" s="32"/>
      <c r="AI59" s="32"/>
      <c r="AJ59" s="32"/>
      <c r="AK59" s="32"/>
      <c r="AL59" s="32"/>
      <c r="AM59" s="32"/>
      <c r="AN59" s="32"/>
    </row>
    <row r="60" spans="1:40" ht="13.5" customHeight="1">
      <c r="A60" s="183"/>
      <c r="B60" s="184"/>
      <c r="C60" s="184"/>
      <c r="D60" s="185"/>
      <c r="E60" s="186"/>
      <c r="F60" s="187"/>
      <c r="G60" s="187"/>
      <c r="H60" s="187"/>
      <c r="I60" s="187"/>
      <c r="J60" s="187"/>
      <c r="K60" s="187"/>
      <c r="L60" s="187"/>
      <c r="M60" s="187"/>
      <c r="N60" s="188"/>
      <c r="O60" s="286" t="s">
        <v>82</v>
      </c>
      <c r="P60" s="286"/>
      <c r="Q60" s="208"/>
      <c r="R60" s="195"/>
      <c r="S60" s="196"/>
      <c r="T60" s="214"/>
      <c r="U60" s="215"/>
      <c r="V60" s="91" t="s">
        <v>62</v>
      </c>
      <c r="W60" s="177" t="s">
        <v>84</v>
      </c>
      <c r="X60" s="178"/>
      <c r="Y60" s="179"/>
      <c r="AB60" s="60"/>
      <c r="AF60" s="32"/>
      <c r="AG60" s="32"/>
      <c r="AH60" s="32"/>
      <c r="AI60" s="32"/>
      <c r="AJ60" s="32"/>
      <c r="AK60" s="32"/>
      <c r="AL60" s="32"/>
      <c r="AM60" s="32"/>
      <c r="AN60" s="32"/>
    </row>
    <row r="61" spans="1:40" ht="13.5" customHeight="1">
      <c r="A61" s="183"/>
      <c r="B61" s="184"/>
      <c r="C61" s="184"/>
      <c r="D61" s="185"/>
      <c r="E61" s="186"/>
      <c r="F61" s="187"/>
      <c r="G61" s="187"/>
      <c r="H61" s="187"/>
      <c r="I61" s="187"/>
      <c r="J61" s="187"/>
      <c r="K61" s="187"/>
      <c r="L61" s="187"/>
      <c r="M61" s="187"/>
      <c r="N61" s="188"/>
      <c r="O61" s="286" t="s">
        <v>82</v>
      </c>
      <c r="P61" s="286"/>
      <c r="Q61" s="208"/>
      <c r="R61" s="195"/>
      <c r="S61" s="196"/>
      <c r="T61" s="214"/>
      <c r="U61" s="215"/>
      <c r="V61" s="91" t="s">
        <v>62</v>
      </c>
      <c r="W61" s="177" t="s">
        <v>84</v>
      </c>
      <c r="X61" s="178"/>
      <c r="Y61" s="179"/>
      <c r="AB61" s="60"/>
      <c r="AF61" s="32"/>
      <c r="AG61" s="32"/>
      <c r="AH61" s="32"/>
      <c r="AI61" s="32"/>
      <c r="AJ61" s="32"/>
      <c r="AK61" s="32"/>
      <c r="AL61" s="32"/>
      <c r="AM61" s="32"/>
      <c r="AN61" s="32"/>
    </row>
    <row r="62" spans="1:40" ht="13.5" customHeight="1">
      <c r="A62" s="283" t="s">
        <v>41</v>
      </c>
      <c r="B62" s="287"/>
      <c r="C62" s="287"/>
      <c r="D62" s="288"/>
      <c r="E62" s="88">
        <f>COUNTA(A57:D61)-COUNTIF(W57:Y61,"計画外")</f>
        <v>0</v>
      </c>
      <c r="F62" s="91" t="s">
        <v>68</v>
      </c>
      <c r="G62" s="283" t="s">
        <v>42</v>
      </c>
      <c r="H62" s="287"/>
      <c r="I62" s="288"/>
      <c r="J62" s="89">
        <f>COUNTIF(O57:P61,"有")-COUNTIFS(W57:W61,"計画外",O57:O61,"有")</f>
        <v>0</v>
      </c>
      <c r="K62" s="91" t="s">
        <v>68</v>
      </c>
      <c r="L62" s="282" t="s">
        <v>43</v>
      </c>
      <c r="M62" s="282"/>
      <c r="N62" s="283"/>
      <c r="O62" s="89">
        <f>E62-J62</f>
        <v>0</v>
      </c>
      <c r="P62" s="91" t="s">
        <v>68</v>
      </c>
      <c r="Q62" s="208" t="s">
        <v>91</v>
      </c>
      <c r="R62" s="195"/>
      <c r="S62" s="196"/>
      <c r="T62" s="267">
        <f ca="1">SUMIF(W57:Y61,"&lt;&gt;計画外",T57:U61)</f>
        <v>0</v>
      </c>
      <c r="U62" s="267"/>
      <c r="V62" s="91" t="s">
        <v>62</v>
      </c>
      <c r="W62" s="206">
        <f>COUNTIF(W57:Y61,"実施済")+COUNTIF(W57:Y61,"計画外")</f>
        <v>0</v>
      </c>
      <c r="X62" s="207"/>
      <c r="Y62" s="95" t="s">
        <v>68</v>
      </c>
      <c r="AB62" s="57"/>
      <c r="AC62" s="57"/>
      <c r="AD62" s="57"/>
      <c r="AE62" s="57"/>
    </row>
    <row r="63" spans="1:40" ht="13.5" customHeight="1">
      <c r="A63" s="61" t="s">
        <v>105</v>
      </c>
      <c r="C63" s="62"/>
      <c r="D63" s="62"/>
      <c r="E63" s="63"/>
      <c r="F63" s="93"/>
      <c r="G63" s="62"/>
      <c r="H63" s="62"/>
      <c r="I63" s="62"/>
      <c r="J63" s="63"/>
      <c r="K63" s="93"/>
      <c r="L63" s="62"/>
      <c r="M63" s="62"/>
      <c r="N63" s="62"/>
      <c r="O63" s="64"/>
      <c r="P63" s="93"/>
      <c r="Q63" s="65"/>
      <c r="R63" s="65"/>
      <c r="S63" s="65"/>
      <c r="T63" s="66"/>
      <c r="U63" s="66"/>
      <c r="V63" s="93"/>
      <c r="W63" s="67"/>
      <c r="X63" s="67"/>
      <c r="Y63" s="68"/>
      <c r="AB63" s="57"/>
      <c r="AC63" s="57"/>
      <c r="AD63" s="57"/>
      <c r="AE63" s="57"/>
    </row>
    <row r="64" spans="1:40" ht="13.5" customHeight="1">
      <c r="A64" s="42" t="s">
        <v>115</v>
      </c>
    </row>
    <row r="65" spans="1:31" ht="6.75" customHeight="1">
      <c r="A65" s="62"/>
      <c r="B65" s="62"/>
      <c r="C65" s="62"/>
      <c r="D65" s="62"/>
      <c r="E65" s="69"/>
      <c r="F65" s="93"/>
      <c r="G65" s="62"/>
      <c r="H65" s="62"/>
      <c r="I65" s="62"/>
      <c r="J65" s="69"/>
      <c r="K65" s="93"/>
      <c r="L65" s="62"/>
      <c r="M65" s="62"/>
      <c r="N65" s="62"/>
      <c r="O65" s="70"/>
      <c r="P65" s="93"/>
      <c r="Q65" s="65"/>
      <c r="R65" s="65"/>
      <c r="S65" s="65"/>
      <c r="T65" s="93"/>
      <c r="U65" s="93"/>
      <c r="V65" s="43"/>
      <c r="W65" s="71"/>
      <c r="X65" s="71"/>
      <c r="Y65" s="68"/>
      <c r="AB65" s="57"/>
      <c r="AC65" s="57"/>
      <c r="AD65" s="57"/>
      <c r="AE65" s="57"/>
    </row>
    <row r="66" spans="1:31" ht="13.5" customHeight="1">
      <c r="A66" s="284" t="s">
        <v>41</v>
      </c>
      <c r="B66" s="284"/>
      <c r="C66" s="284"/>
      <c r="D66" s="284"/>
      <c r="E66" s="284"/>
      <c r="F66" s="284"/>
      <c r="G66" s="284"/>
      <c r="H66" s="284"/>
      <c r="I66" s="284"/>
      <c r="J66" s="262">
        <f>W62</f>
        <v>0</v>
      </c>
      <c r="K66" s="263"/>
      <c r="L66" s="248" t="s">
        <v>68</v>
      </c>
      <c r="M66" s="32"/>
      <c r="N66" s="279" t="s">
        <v>70</v>
      </c>
      <c r="O66" s="280"/>
      <c r="P66" s="280"/>
      <c r="Q66" s="280"/>
      <c r="R66" s="280"/>
      <c r="S66" s="280"/>
      <c r="T66" s="280"/>
      <c r="U66" s="280"/>
      <c r="V66" s="281"/>
      <c r="W66" s="206">
        <f>COUNTIFS(O57:P61,"有",W57:X61,"実施済")+COUNTIFS(O57:P61,"有",W57:X61,"計画外")</f>
        <v>0</v>
      </c>
      <c r="X66" s="207"/>
      <c r="Y66" s="95" t="s">
        <v>68</v>
      </c>
      <c r="Z66" s="26"/>
      <c r="AA66" s="26"/>
      <c r="AB66" s="26"/>
      <c r="AC66" s="26"/>
      <c r="AD66" s="26"/>
      <c r="AE66" s="26"/>
    </row>
    <row r="67" spans="1:31" ht="13.5" customHeight="1">
      <c r="A67" s="285"/>
      <c r="B67" s="285"/>
      <c r="C67" s="285"/>
      <c r="D67" s="285"/>
      <c r="E67" s="285"/>
      <c r="F67" s="285"/>
      <c r="G67" s="285"/>
      <c r="H67" s="285"/>
      <c r="I67" s="285"/>
      <c r="J67" s="264"/>
      <c r="K67" s="265"/>
      <c r="L67" s="254"/>
      <c r="M67" s="26"/>
      <c r="N67" s="197" t="s">
        <v>103</v>
      </c>
      <c r="O67" s="198"/>
      <c r="P67" s="198"/>
      <c r="Q67" s="198"/>
      <c r="R67" s="198"/>
      <c r="S67" s="198"/>
      <c r="T67" s="198"/>
      <c r="U67" s="198"/>
      <c r="V67" s="199"/>
      <c r="W67" s="206">
        <f>J66-W66</f>
        <v>0</v>
      </c>
      <c r="X67" s="207"/>
      <c r="Y67" s="95" t="s">
        <v>68</v>
      </c>
      <c r="Z67" s="26"/>
      <c r="AA67" s="26"/>
      <c r="AB67" s="26"/>
      <c r="AC67" s="26"/>
      <c r="AD67" s="26"/>
      <c r="AE67" s="26"/>
    </row>
    <row r="68" spans="1:31" ht="10.5" customHeight="1">
      <c r="A68" s="26"/>
      <c r="B68" s="26"/>
      <c r="C68" s="26"/>
      <c r="D68" s="26"/>
      <c r="E68" s="26"/>
      <c r="F68" s="26"/>
      <c r="G68" s="26"/>
      <c r="H68" s="26"/>
      <c r="I68" s="26"/>
      <c r="J68" s="26"/>
      <c r="K68" s="26"/>
      <c r="L68" s="26"/>
      <c r="M68" s="26"/>
      <c r="N68" s="26"/>
      <c r="O68" s="44"/>
      <c r="P68" s="26"/>
      <c r="Q68" s="26"/>
      <c r="R68" s="26"/>
      <c r="S68" s="26"/>
      <c r="T68" s="26"/>
      <c r="U68" s="26"/>
      <c r="V68" s="26"/>
      <c r="W68" s="26"/>
      <c r="X68" s="26"/>
      <c r="Y68" s="26"/>
      <c r="Z68" s="57"/>
      <c r="AA68" s="57"/>
      <c r="AB68" s="57"/>
      <c r="AC68" s="57"/>
      <c r="AD68" s="57"/>
      <c r="AE68" s="57"/>
    </row>
    <row r="69" spans="1:31" ht="13.5" customHeight="1">
      <c r="A69" s="26" t="s">
        <v>44</v>
      </c>
      <c r="W69" s="26"/>
      <c r="X69" s="26"/>
      <c r="Y69" s="26"/>
      <c r="Z69" s="57"/>
      <c r="AA69" s="57"/>
      <c r="AB69" s="57"/>
      <c r="AC69" s="57"/>
      <c r="AD69" s="57"/>
      <c r="AE69" s="57"/>
    </row>
    <row r="70" spans="1:31" ht="13.5" customHeight="1">
      <c r="A70" s="189" t="s">
        <v>25</v>
      </c>
      <c r="B70" s="190"/>
      <c r="C70" s="190"/>
      <c r="D70" s="191"/>
      <c r="E70" s="217" t="s">
        <v>45</v>
      </c>
      <c r="F70" s="217"/>
      <c r="G70" s="217"/>
      <c r="H70" s="217"/>
      <c r="I70" s="217"/>
      <c r="J70" s="217"/>
      <c r="K70" s="217"/>
      <c r="L70" s="217"/>
      <c r="M70" s="217"/>
      <c r="N70" s="218"/>
      <c r="O70" s="228" t="s">
        <v>39</v>
      </c>
      <c r="P70" s="230"/>
      <c r="Q70" s="237" t="s">
        <v>37</v>
      </c>
      <c r="R70" s="238"/>
      <c r="S70" s="239"/>
      <c r="T70" s="216" t="s">
        <v>38</v>
      </c>
      <c r="U70" s="217"/>
      <c r="V70" s="218"/>
      <c r="W70" s="256" t="s">
        <v>89</v>
      </c>
      <c r="X70" s="257"/>
      <c r="Y70" s="258"/>
    </row>
    <row r="71" spans="1:31" ht="13.5" customHeight="1">
      <c r="A71" s="192"/>
      <c r="B71" s="193"/>
      <c r="C71" s="193"/>
      <c r="D71" s="194"/>
      <c r="E71" s="220"/>
      <c r="F71" s="220"/>
      <c r="G71" s="220"/>
      <c r="H71" s="220"/>
      <c r="I71" s="220"/>
      <c r="J71" s="220"/>
      <c r="K71" s="220"/>
      <c r="L71" s="220"/>
      <c r="M71" s="220"/>
      <c r="N71" s="221"/>
      <c r="O71" s="234"/>
      <c r="P71" s="236"/>
      <c r="Q71" s="243"/>
      <c r="R71" s="244"/>
      <c r="S71" s="245"/>
      <c r="T71" s="219"/>
      <c r="U71" s="220"/>
      <c r="V71" s="221"/>
      <c r="W71" s="256"/>
      <c r="X71" s="257"/>
      <c r="Y71" s="258"/>
    </row>
    <row r="72" spans="1:31" ht="13.5" customHeight="1">
      <c r="A72" s="183"/>
      <c r="B72" s="184"/>
      <c r="C72" s="184"/>
      <c r="D72" s="185"/>
      <c r="E72" s="186"/>
      <c r="F72" s="187"/>
      <c r="G72" s="187"/>
      <c r="H72" s="187"/>
      <c r="I72" s="187"/>
      <c r="J72" s="187"/>
      <c r="K72" s="187"/>
      <c r="L72" s="187"/>
      <c r="M72" s="187"/>
      <c r="N72" s="188"/>
      <c r="O72" s="255" t="s">
        <v>82</v>
      </c>
      <c r="P72" s="255"/>
      <c r="Q72" s="208"/>
      <c r="R72" s="195"/>
      <c r="S72" s="196"/>
      <c r="T72" s="214"/>
      <c r="U72" s="215"/>
      <c r="V72" s="91" t="s">
        <v>62</v>
      </c>
      <c r="W72" s="177" t="s">
        <v>84</v>
      </c>
      <c r="X72" s="178"/>
      <c r="Y72" s="179"/>
    </row>
    <row r="73" spans="1:31" ht="13.5" customHeight="1">
      <c r="A73" s="183"/>
      <c r="B73" s="184"/>
      <c r="C73" s="184"/>
      <c r="D73" s="185"/>
      <c r="E73" s="186"/>
      <c r="F73" s="187"/>
      <c r="G73" s="187"/>
      <c r="H73" s="187"/>
      <c r="I73" s="187"/>
      <c r="J73" s="187"/>
      <c r="K73" s="187"/>
      <c r="L73" s="187"/>
      <c r="M73" s="187"/>
      <c r="N73" s="188"/>
      <c r="O73" s="255" t="s">
        <v>82</v>
      </c>
      <c r="P73" s="255"/>
      <c r="Q73" s="208"/>
      <c r="R73" s="195"/>
      <c r="S73" s="196"/>
      <c r="T73" s="214"/>
      <c r="U73" s="215"/>
      <c r="V73" s="91" t="s">
        <v>62</v>
      </c>
      <c r="W73" s="177" t="s">
        <v>84</v>
      </c>
      <c r="X73" s="178"/>
      <c r="Y73" s="179"/>
    </row>
    <row r="74" spans="1:31" ht="13.5" customHeight="1">
      <c r="A74" s="183"/>
      <c r="B74" s="184"/>
      <c r="C74" s="184"/>
      <c r="D74" s="185"/>
      <c r="E74" s="186"/>
      <c r="F74" s="187"/>
      <c r="G74" s="187"/>
      <c r="H74" s="187"/>
      <c r="I74" s="187"/>
      <c r="J74" s="187"/>
      <c r="K74" s="187"/>
      <c r="L74" s="187"/>
      <c r="M74" s="187"/>
      <c r="N74" s="188"/>
      <c r="O74" s="255" t="s">
        <v>82</v>
      </c>
      <c r="P74" s="255"/>
      <c r="Q74" s="208"/>
      <c r="R74" s="195"/>
      <c r="S74" s="196"/>
      <c r="T74" s="214"/>
      <c r="U74" s="215"/>
      <c r="V74" s="91" t="s">
        <v>62</v>
      </c>
      <c r="W74" s="177" t="s">
        <v>84</v>
      </c>
      <c r="X74" s="178"/>
      <c r="Y74" s="179"/>
    </row>
    <row r="75" spans="1:31" ht="13.5" customHeight="1">
      <c r="A75" s="183"/>
      <c r="B75" s="184"/>
      <c r="C75" s="184"/>
      <c r="D75" s="185"/>
      <c r="E75" s="186"/>
      <c r="F75" s="187"/>
      <c r="G75" s="187"/>
      <c r="H75" s="187"/>
      <c r="I75" s="187"/>
      <c r="J75" s="187"/>
      <c r="K75" s="187"/>
      <c r="L75" s="187"/>
      <c r="M75" s="187"/>
      <c r="N75" s="188"/>
      <c r="O75" s="255" t="s">
        <v>82</v>
      </c>
      <c r="P75" s="255"/>
      <c r="Q75" s="208"/>
      <c r="R75" s="195"/>
      <c r="S75" s="196"/>
      <c r="T75" s="214"/>
      <c r="U75" s="215"/>
      <c r="V75" s="91" t="s">
        <v>62</v>
      </c>
      <c r="W75" s="177" t="s">
        <v>84</v>
      </c>
      <c r="X75" s="178"/>
      <c r="Y75" s="179"/>
      <c r="AB75" s="26"/>
    </row>
    <row r="76" spans="1:31" ht="13.5" customHeight="1">
      <c r="A76" s="183"/>
      <c r="B76" s="184"/>
      <c r="C76" s="184"/>
      <c r="D76" s="185"/>
      <c r="E76" s="186"/>
      <c r="F76" s="187"/>
      <c r="G76" s="187"/>
      <c r="H76" s="187"/>
      <c r="I76" s="187"/>
      <c r="J76" s="187"/>
      <c r="K76" s="187"/>
      <c r="L76" s="187"/>
      <c r="M76" s="187"/>
      <c r="N76" s="188"/>
      <c r="O76" s="255" t="s">
        <v>82</v>
      </c>
      <c r="P76" s="255"/>
      <c r="Q76" s="208"/>
      <c r="R76" s="195"/>
      <c r="S76" s="196"/>
      <c r="T76" s="214"/>
      <c r="U76" s="215"/>
      <c r="V76" s="91" t="s">
        <v>62</v>
      </c>
      <c r="W76" s="177" t="s">
        <v>84</v>
      </c>
      <c r="X76" s="178"/>
      <c r="Y76" s="179"/>
      <c r="AB76" s="26"/>
    </row>
    <row r="77" spans="1:31" ht="13.5" customHeight="1">
      <c r="A77" s="282" t="s">
        <v>46</v>
      </c>
      <c r="B77" s="282"/>
      <c r="C77" s="282"/>
      <c r="D77" s="282"/>
      <c r="E77" s="88">
        <f>COUNTA(A72:D76)-COUNTIF(W72:Y76,"計画外")</f>
        <v>0</v>
      </c>
      <c r="F77" s="91" t="s">
        <v>68</v>
      </c>
      <c r="G77" s="283" t="s">
        <v>42</v>
      </c>
      <c r="H77" s="287"/>
      <c r="I77" s="288"/>
      <c r="J77" s="89">
        <f>COUNTIF(O72:P76,"有")-COUNTIFS(W72:W76,"計画外",O72:O76,"有")</f>
        <v>0</v>
      </c>
      <c r="K77" s="91" t="s">
        <v>68</v>
      </c>
      <c r="L77" s="282" t="s">
        <v>43</v>
      </c>
      <c r="M77" s="282"/>
      <c r="N77" s="283"/>
      <c r="O77" s="87">
        <f>E77-J77</f>
        <v>0</v>
      </c>
      <c r="P77" s="91" t="s">
        <v>68</v>
      </c>
      <c r="Q77" s="167" t="s">
        <v>48</v>
      </c>
      <c r="R77" s="203"/>
      <c r="S77" s="203"/>
      <c r="T77" s="266">
        <f ca="1">SUMIF(W72:Y76,"&lt;&gt;計画外",T72:U76)</f>
        <v>0</v>
      </c>
      <c r="U77" s="267"/>
      <c r="V77" s="25" t="s">
        <v>62</v>
      </c>
      <c r="W77" s="206">
        <f>COUNTIF(W72:Y76,"実施済")+COUNTIF(W72:Y76,"計画外")</f>
        <v>0</v>
      </c>
      <c r="X77" s="207"/>
      <c r="Y77" s="95" t="s">
        <v>68</v>
      </c>
      <c r="AB77" s="57"/>
    </row>
    <row r="78" spans="1:31" ht="13.5" customHeight="1">
      <c r="A78" s="42" t="s">
        <v>115</v>
      </c>
    </row>
    <row r="79" spans="1:31" ht="6.75" customHeight="1">
      <c r="Z79" s="26"/>
      <c r="AA79" s="26"/>
      <c r="AB79" s="26"/>
      <c r="AC79" s="26"/>
      <c r="AD79" s="26"/>
      <c r="AE79" s="57"/>
    </row>
    <row r="80" spans="1:31" ht="13.5" customHeight="1">
      <c r="A80" s="284" t="s">
        <v>93</v>
      </c>
      <c r="B80" s="284"/>
      <c r="C80" s="284"/>
      <c r="D80" s="284"/>
      <c r="E80" s="284"/>
      <c r="F80" s="284"/>
      <c r="G80" s="284"/>
      <c r="H80" s="284"/>
      <c r="I80" s="284"/>
      <c r="J80" s="262">
        <f>W77</f>
        <v>0</v>
      </c>
      <c r="K80" s="263"/>
      <c r="L80" s="248" t="s">
        <v>68</v>
      </c>
      <c r="M80" s="32"/>
      <c r="N80" s="279" t="s">
        <v>70</v>
      </c>
      <c r="O80" s="280"/>
      <c r="P80" s="280"/>
      <c r="Q80" s="280"/>
      <c r="R80" s="280"/>
      <c r="S80" s="280"/>
      <c r="T80" s="280"/>
      <c r="U80" s="280"/>
      <c r="V80" s="281"/>
      <c r="W80" s="206">
        <f>COUNTIFS(O72:P76,"有",W72:X76,"実施済")+COUNTIFS(O72:P76,"有",W72:X76,"計画外")</f>
        <v>0</v>
      </c>
      <c r="X80" s="207"/>
      <c r="Y80" s="95" t="s">
        <v>68</v>
      </c>
      <c r="Z80" s="26"/>
      <c r="AA80" s="26"/>
      <c r="AB80" s="26"/>
      <c r="AC80" s="26"/>
      <c r="AD80" s="26"/>
      <c r="AE80" s="26"/>
    </row>
    <row r="81" spans="1:34" ht="13.5" customHeight="1">
      <c r="A81" s="285"/>
      <c r="B81" s="285"/>
      <c r="C81" s="285"/>
      <c r="D81" s="285"/>
      <c r="E81" s="285"/>
      <c r="F81" s="285"/>
      <c r="G81" s="285"/>
      <c r="H81" s="285"/>
      <c r="I81" s="285"/>
      <c r="J81" s="264"/>
      <c r="K81" s="265"/>
      <c r="L81" s="254"/>
      <c r="M81" s="26"/>
      <c r="N81" s="197" t="s">
        <v>103</v>
      </c>
      <c r="O81" s="198"/>
      <c r="P81" s="198"/>
      <c r="Q81" s="198"/>
      <c r="R81" s="198"/>
      <c r="S81" s="198"/>
      <c r="T81" s="198"/>
      <c r="U81" s="198"/>
      <c r="V81" s="199"/>
      <c r="W81" s="206">
        <f>J80-W80</f>
        <v>0</v>
      </c>
      <c r="X81" s="207"/>
      <c r="Y81" s="95" t="s">
        <v>68</v>
      </c>
      <c r="Z81" s="26"/>
      <c r="AA81" s="26"/>
      <c r="AB81" s="26"/>
      <c r="AC81" s="26"/>
      <c r="AD81" s="26"/>
      <c r="AE81" s="26"/>
    </row>
    <row r="82" spans="1:34" ht="10.5" customHeight="1"/>
    <row r="83" spans="1:34" ht="13.5" customHeight="1">
      <c r="A83" s="26" t="s">
        <v>47</v>
      </c>
      <c r="J83" s="72" t="s">
        <v>94</v>
      </c>
      <c r="K83" s="73"/>
      <c r="L83" s="73"/>
      <c r="M83" s="73"/>
      <c r="N83" s="73"/>
      <c r="O83" s="73"/>
      <c r="P83" s="73"/>
      <c r="Q83" s="73"/>
    </row>
    <row r="84" spans="1:34" ht="13.5" customHeight="1">
      <c r="A84" s="180" t="s">
        <v>25</v>
      </c>
      <c r="B84" s="180"/>
      <c r="C84" s="180"/>
      <c r="D84" s="181" t="s">
        <v>95</v>
      </c>
      <c r="E84" s="181"/>
      <c r="F84" s="181"/>
      <c r="G84" s="181"/>
      <c r="H84" s="181"/>
      <c r="I84" s="181"/>
      <c r="J84" s="181"/>
      <c r="K84" s="181"/>
      <c r="L84" s="181" t="s">
        <v>81</v>
      </c>
      <c r="M84" s="181"/>
      <c r="N84" s="181"/>
      <c r="O84" s="181"/>
      <c r="P84" s="181"/>
      <c r="Q84" s="210" t="s">
        <v>37</v>
      </c>
      <c r="R84" s="210"/>
      <c r="S84" s="210"/>
      <c r="T84" s="209" t="s">
        <v>38</v>
      </c>
      <c r="U84" s="209"/>
      <c r="V84" s="209"/>
      <c r="W84" s="200" t="s">
        <v>89</v>
      </c>
      <c r="X84" s="200"/>
      <c r="Y84" s="200"/>
      <c r="AE84" s="57"/>
    </row>
    <row r="85" spans="1:34" ht="13.5" customHeight="1">
      <c r="A85" s="180"/>
      <c r="B85" s="180"/>
      <c r="C85" s="180"/>
      <c r="D85" s="181"/>
      <c r="E85" s="181"/>
      <c r="F85" s="181"/>
      <c r="G85" s="181"/>
      <c r="H85" s="181"/>
      <c r="I85" s="181"/>
      <c r="J85" s="181"/>
      <c r="K85" s="181"/>
      <c r="L85" s="181"/>
      <c r="M85" s="181"/>
      <c r="N85" s="181"/>
      <c r="O85" s="181"/>
      <c r="P85" s="181"/>
      <c r="Q85" s="210"/>
      <c r="R85" s="210"/>
      <c r="S85" s="210"/>
      <c r="T85" s="209"/>
      <c r="U85" s="209"/>
      <c r="V85" s="209"/>
      <c r="W85" s="200"/>
      <c r="X85" s="200"/>
      <c r="Y85" s="200"/>
      <c r="AE85" s="57"/>
    </row>
    <row r="86" spans="1:34" ht="13.5" customHeight="1">
      <c r="A86" s="180"/>
      <c r="B86" s="180"/>
      <c r="C86" s="180"/>
      <c r="D86" s="182" t="s">
        <v>50</v>
      </c>
      <c r="E86" s="182"/>
      <c r="F86" s="182" t="s">
        <v>51</v>
      </c>
      <c r="G86" s="182"/>
      <c r="H86" s="182" t="s">
        <v>49</v>
      </c>
      <c r="I86" s="182"/>
      <c r="J86" s="181" t="s">
        <v>52</v>
      </c>
      <c r="K86" s="181"/>
      <c r="L86" s="181"/>
      <c r="M86" s="181"/>
      <c r="N86" s="181"/>
      <c r="O86" s="181"/>
      <c r="P86" s="181"/>
      <c r="Q86" s="210"/>
      <c r="R86" s="210"/>
      <c r="S86" s="210"/>
      <c r="T86" s="209"/>
      <c r="U86" s="209"/>
      <c r="V86" s="209"/>
      <c r="W86" s="200"/>
      <c r="X86" s="200"/>
      <c r="Y86" s="200"/>
      <c r="Z86" s="74"/>
      <c r="AA86" s="75"/>
    </row>
    <row r="87" spans="1:34" ht="13.5" customHeight="1">
      <c r="A87" s="180"/>
      <c r="B87" s="180"/>
      <c r="C87" s="180"/>
      <c r="D87" s="182"/>
      <c r="E87" s="182"/>
      <c r="F87" s="182"/>
      <c r="G87" s="182"/>
      <c r="H87" s="182"/>
      <c r="I87" s="182"/>
      <c r="J87" s="181"/>
      <c r="K87" s="181"/>
      <c r="L87" s="181"/>
      <c r="M87" s="181"/>
      <c r="N87" s="181"/>
      <c r="O87" s="181"/>
      <c r="P87" s="181"/>
      <c r="Q87" s="210"/>
      <c r="R87" s="210"/>
      <c r="S87" s="210"/>
      <c r="T87" s="209"/>
      <c r="U87" s="209"/>
      <c r="V87" s="209"/>
      <c r="W87" s="200"/>
      <c r="X87" s="200"/>
      <c r="Y87" s="200"/>
      <c r="Z87" s="75"/>
      <c r="AA87" s="75"/>
    </row>
    <row r="88" spans="1:34" ht="13.5" customHeight="1">
      <c r="A88" s="180"/>
      <c r="B88" s="180"/>
      <c r="C88" s="180"/>
      <c r="D88" s="182"/>
      <c r="E88" s="182"/>
      <c r="F88" s="182"/>
      <c r="G88" s="182"/>
      <c r="H88" s="182"/>
      <c r="I88" s="182"/>
      <c r="J88" s="181"/>
      <c r="K88" s="181"/>
      <c r="L88" s="181"/>
      <c r="M88" s="181"/>
      <c r="N88" s="181"/>
      <c r="O88" s="181"/>
      <c r="P88" s="181"/>
      <c r="Q88" s="210"/>
      <c r="R88" s="210"/>
      <c r="S88" s="210"/>
      <c r="T88" s="209"/>
      <c r="U88" s="209"/>
      <c r="V88" s="209"/>
      <c r="W88" s="200"/>
      <c r="X88" s="200"/>
      <c r="Y88" s="200"/>
      <c r="Z88" s="75"/>
      <c r="AA88" s="75"/>
    </row>
    <row r="89" spans="1:34" ht="13.5" customHeight="1">
      <c r="A89" s="180"/>
      <c r="B89" s="180"/>
      <c r="C89" s="180"/>
      <c r="D89" s="182"/>
      <c r="E89" s="182"/>
      <c r="F89" s="182"/>
      <c r="G89" s="182"/>
      <c r="H89" s="182"/>
      <c r="I89" s="182"/>
      <c r="J89" s="181"/>
      <c r="K89" s="181"/>
      <c r="L89" s="181"/>
      <c r="M89" s="181"/>
      <c r="N89" s="181"/>
      <c r="O89" s="181"/>
      <c r="P89" s="181"/>
      <c r="Q89" s="210"/>
      <c r="R89" s="210"/>
      <c r="S89" s="210"/>
      <c r="T89" s="209"/>
      <c r="U89" s="209"/>
      <c r="V89" s="209"/>
      <c r="W89" s="200"/>
      <c r="X89" s="200"/>
      <c r="Y89" s="200"/>
      <c r="Z89" s="75"/>
      <c r="AA89" s="75"/>
    </row>
    <row r="90" spans="1:34" ht="13.5" customHeight="1">
      <c r="A90" s="183"/>
      <c r="B90" s="195"/>
      <c r="C90" s="196"/>
      <c r="D90" s="167"/>
      <c r="E90" s="168"/>
      <c r="F90" s="167"/>
      <c r="G90" s="168"/>
      <c r="H90" s="167"/>
      <c r="I90" s="168"/>
      <c r="J90" s="167"/>
      <c r="K90" s="168"/>
      <c r="L90" s="186"/>
      <c r="M90" s="187"/>
      <c r="N90" s="187"/>
      <c r="O90" s="187"/>
      <c r="P90" s="188"/>
      <c r="Q90" s="208"/>
      <c r="R90" s="195"/>
      <c r="S90" s="196"/>
      <c r="T90" s="201"/>
      <c r="U90" s="202"/>
      <c r="V90" s="91" t="s">
        <v>62</v>
      </c>
      <c r="W90" s="177" t="s">
        <v>84</v>
      </c>
      <c r="X90" s="178"/>
      <c r="Y90" s="179"/>
      <c r="Z90" s="76"/>
      <c r="AA90" s="77"/>
      <c r="AB90" s="26"/>
    </row>
    <row r="91" spans="1:34" ht="13.5" customHeight="1">
      <c r="A91" s="183"/>
      <c r="B91" s="195"/>
      <c r="C91" s="196"/>
      <c r="D91" s="167"/>
      <c r="E91" s="168"/>
      <c r="F91" s="167"/>
      <c r="G91" s="168"/>
      <c r="H91" s="167"/>
      <c r="I91" s="168"/>
      <c r="J91" s="167"/>
      <c r="K91" s="168"/>
      <c r="L91" s="186"/>
      <c r="M91" s="187"/>
      <c r="N91" s="187"/>
      <c r="O91" s="187"/>
      <c r="P91" s="188"/>
      <c r="Q91" s="208"/>
      <c r="R91" s="195"/>
      <c r="S91" s="196"/>
      <c r="T91" s="201"/>
      <c r="U91" s="202"/>
      <c r="V91" s="91" t="s">
        <v>62</v>
      </c>
      <c r="W91" s="177" t="s">
        <v>84</v>
      </c>
      <c r="X91" s="178"/>
      <c r="Y91" s="179"/>
      <c r="Z91" s="76"/>
      <c r="AA91" s="77"/>
      <c r="AB91" s="26"/>
    </row>
    <row r="92" spans="1:34" ht="13.5" customHeight="1">
      <c r="A92" s="183"/>
      <c r="B92" s="195"/>
      <c r="C92" s="196"/>
      <c r="D92" s="167"/>
      <c r="E92" s="168"/>
      <c r="F92" s="167"/>
      <c r="G92" s="168"/>
      <c r="H92" s="167"/>
      <c r="I92" s="168"/>
      <c r="J92" s="167"/>
      <c r="K92" s="168"/>
      <c r="L92" s="186"/>
      <c r="M92" s="187"/>
      <c r="N92" s="187"/>
      <c r="O92" s="187"/>
      <c r="P92" s="188"/>
      <c r="Q92" s="208"/>
      <c r="R92" s="195"/>
      <c r="S92" s="196"/>
      <c r="T92" s="201"/>
      <c r="U92" s="202"/>
      <c r="V92" s="91" t="s">
        <v>62</v>
      </c>
      <c r="W92" s="177" t="s">
        <v>84</v>
      </c>
      <c r="X92" s="178"/>
      <c r="Y92" s="179"/>
      <c r="Z92" s="76"/>
      <c r="AA92" s="77"/>
      <c r="AB92" s="26"/>
    </row>
    <row r="93" spans="1:34" ht="13.5" customHeight="1">
      <c r="A93" s="183"/>
      <c r="B93" s="184"/>
      <c r="C93" s="185"/>
      <c r="D93" s="167"/>
      <c r="E93" s="168"/>
      <c r="F93" s="167"/>
      <c r="G93" s="168"/>
      <c r="H93" s="167"/>
      <c r="I93" s="168"/>
      <c r="J93" s="167"/>
      <c r="K93" s="168"/>
      <c r="L93" s="186"/>
      <c r="M93" s="187"/>
      <c r="N93" s="187"/>
      <c r="O93" s="187"/>
      <c r="P93" s="188"/>
      <c r="Q93" s="208"/>
      <c r="R93" s="195"/>
      <c r="S93" s="196"/>
      <c r="T93" s="201"/>
      <c r="U93" s="202"/>
      <c r="V93" s="91" t="s">
        <v>62</v>
      </c>
      <c r="W93" s="177" t="s">
        <v>84</v>
      </c>
      <c r="X93" s="178"/>
      <c r="Y93" s="179"/>
      <c r="Z93" s="76"/>
      <c r="AA93" s="77"/>
      <c r="AB93" s="26"/>
    </row>
    <row r="94" spans="1:34" ht="13.5" customHeight="1">
      <c r="A94" s="183"/>
      <c r="B94" s="184"/>
      <c r="C94" s="185"/>
      <c r="D94" s="167"/>
      <c r="E94" s="168"/>
      <c r="F94" s="167"/>
      <c r="G94" s="168"/>
      <c r="H94" s="167"/>
      <c r="I94" s="168"/>
      <c r="J94" s="167"/>
      <c r="K94" s="168"/>
      <c r="L94" s="186"/>
      <c r="M94" s="187"/>
      <c r="N94" s="187"/>
      <c r="O94" s="187"/>
      <c r="P94" s="188"/>
      <c r="Q94" s="208"/>
      <c r="R94" s="195"/>
      <c r="S94" s="196"/>
      <c r="T94" s="201"/>
      <c r="U94" s="202"/>
      <c r="V94" s="91" t="s">
        <v>62</v>
      </c>
      <c r="W94" s="177" t="s">
        <v>84</v>
      </c>
      <c r="X94" s="178"/>
      <c r="Y94" s="179"/>
      <c r="Z94" s="76"/>
      <c r="AA94" s="77"/>
      <c r="AB94" s="26"/>
    </row>
    <row r="95" spans="1:34" ht="13.5" customHeight="1">
      <c r="A95" s="167" t="s">
        <v>2</v>
      </c>
      <c r="B95" s="203"/>
      <c r="C95" s="168"/>
      <c r="D95" s="87">
        <f>COUNTIF(D90:E94,"○")-COUNTIFS(W90:X94,"計画外",D90:E94,"○")</f>
        <v>0</v>
      </c>
      <c r="E95" s="91" t="s">
        <v>68</v>
      </c>
      <c r="F95" s="87">
        <f>COUNTIF(F90:G94,"○")-COUNTIFS(W90:X94,"計画外",F90:G94,"○")</f>
        <v>0</v>
      </c>
      <c r="G95" s="91" t="s">
        <v>68</v>
      </c>
      <c r="H95" s="87">
        <f>COUNTIF(H90:I94,"○")-COUNTIFS(W90:X94,"計画外",H90:I94,"○")</f>
        <v>0</v>
      </c>
      <c r="I95" s="91" t="s">
        <v>68</v>
      </c>
      <c r="J95" s="87">
        <f>COUNTIF(J90:K94,"○")-COUNTIFS(W90:X94,"計画外",J90:K94,"○")</f>
        <v>0</v>
      </c>
      <c r="K95" s="91" t="s">
        <v>68</v>
      </c>
      <c r="L95" s="167" t="s">
        <v>53</v>
      </c>
      <c r="M95" s="203"/>
      <c r="N95" s="203"/>
      <c r="O95" s="203"/>
      <c r="P95" s="168"/>
      <c r="Q95" s="167" t="s">
        <v>48</v>
      </c>
      <c r="R95" s="203"/>
      <c r="S95" s="203"/>
      <c r="T95" s="204">
        <f ca="1">SUMIF(W90:Y94,"&lt;&gt;計画外",T90:U94)</f>
        <v>0</v>
      </c>
      <c r="U95" s="205"/>
      <c r="V95" s="25" t="s">
        <v>62</v>
      </c>
      <c r="W95" s="206">
        <f>COUNTIF(W90:Y94,"実施済")+COUNTIF(W90:Y94,"計画外")</f>
        <v>0</v>
      </c>
      <c r="X95" s="207"/>
      <c r="Y95" s="95" t="s">
        <v>68</v>
      </c>
      <c r="Z95" s="78"/>
      <c r="AA95" s="79"/>
      <c r="AF95" s="80"/>
      <c r="AG95" s="80"/>
      <c r="AH95" s="68"/>
    </row>
    <row r="96" spans="1:34" ht="13.5" customHeight="1">
      <c r="A96" s="42" t="s">
        <v>115</v>
      </c>
    </row>
    <row r="97" spans="1:31" ht="6.75" customHeight="1">
      <c r="A97" s="81"/>
      <c r="B97" s="65"/>
      <c r="C97" s="65"/>
      <c r="D97" s="93"/>
      <c r="E97" s="93"/>
      <c r="F97" s="93"/>
      <c r="G97" s="93"/>
      <c r="H97" s="93"/>
      <c r="I97" s="93"/>
      <c r="J97" s="93"/>
      <c r="K97" s="93"/>
      <c r="L97" s="82"/>
      <c r="M97" s="82"/>
      <c r="N97" s="82"/>
      <c r="O97" s="82"/>
      <c r="P97" s="82"/>
      <c r="Q97" s="65"/>
      <c r="R97" s="65"/>
      <c r="S97" s="65"/>
      <c r="T97" s="66"/>
      <c r="U97" s="66"/>
      <c r="V97" s="93"/>
      <c r="W97" s="83"/>
      <c r="X97" s="83"/>
      <c r="Y97" s="83"/>
      <c r="Z97" s="77"/>
      <c r="AA97" s="77"/>
      <c r="AB97" s="26"/>
    </row>
    <row r="98" spans="1:31" ht="13.5" customHeight="1">
      <c r="A98" s="304" t="s">
        <v>54</v>
      </c>
      <c r="B98" s="304"/>
      <c r="C98" s="304"/>
      <c r="D98" s="304"/>
      <c r="E98" s="304"/>
      <c r="F98" s="304"/>
      <c r="G98" s="304"/>
      <c r="H98" s="304"/>
      <c r="I98" s="304"/>
      <c r="J98" s="305">
        <f>W95</f>
        <v>0</v>
      </c>
      <c r="K98" s="306"/>
      <c r="L98" s="95" t="s">
        <v>68</v>
      </c>
      <c r="M98" s="84"/>
      <c r="N98" s="40"/>
      <c r="O98" s="40"/>
      <c r="P98" s="40"/>
      <c r="Q98" s="40"/>
      <c r="R98" s="40"/>
      <c r="S98" s="40"/>
      <c r="T98" s="40"/>
      <c r="U98" s="40"/>
      <c r="V98" s="40"/>
      <c r="W98" s="32"/>
      <c r="X98" s="32"/>
      <c r="Y98" s="32"/>
      <c r="Z98" s="26"/>
      <c r="AA98" s="26"/>
      <c r="AB98" s="26"/>
      <c r="AC98" s="26"/>
      <c r="AD98" s="26"/>
      <c r="AE98" s="26"/>
    </row>
    <row r="99" spans="1:31" ht="10.5" customHeight="1">
      <c r="A99" s="54"/>
      <c r="B99" s="54"/>
      <c r="C99" s="54"/>
      <c r="D99" s="54"/>
      <c r="E99" s="54"/>
      <c r="F99" s="54"/>
      <c r="G99" s="54"/>
      <c r="H99" s="54"/>
      <c r="I99" s="54"/>
      <c r="J99" s="34"/>
      <c r="K99" s="34"/>
      <c r="L99" s="34"/>
      <c r="M99" s="32"/>
      <c r="N99" s="40"/>
      <c r="O99" s="40"/>
      <c r="P99" s="40"/>
      <c r="Q99" s="40"/>
      <c r="R99" s="40"/>
      <c r="S99" s="40"/>
      <c r="T99" s="40"/>
      <c r="U99" s="40"/>
      <c r="V99" s="40"/>
      <c r="W99" s="32"/>
      <c r="X99" s="32"/>
      <c r="Y99" s="32"/>
      <c r="Z99" s="26"/>
      <c r="AA99" s="26"/>
      <c r="AB99" s="26"/>
      <c r="AC99" s="26"/>
      <c r="AD99" s="26"/>
      <c r="AE99" s="26"/>
    </row>
    <row r="100" spans="1:31" ht="13.5" customHeight="1">
      <c r="A100" s="85" t="s">
        <v>118</v>
      </c>
      <c r="B100" s="54"/>
      <c r="C100" s="54"/>
      <c r="D100" s="54"/>
      <c r="E100" s="54"/>
      <c r="F100" s="54"/>
      <c r="G100" s="54"/>
      <c r="H100" s="54"/>
      <c r="I100" s="54"/>
      <c r="J100" s="34"/>
      <c r="K100" s="34"/>
      <c r="L100" s="34"/>
      <c r="M100" s="32"/>
      <c r="N100" s="40"/>
      <c r="O100" s="40"/>
      <c r="P100" s="40"/>
      <c r="Q100" s="40"/>
      <c r="R100" s="40"/>
      <c r="S100" s="40"/>
      <c r="T100" s="40"/>
      <c r="U100" s="40"/>
      <c r="V100" s="40"/>
      <c r="W100" s="32"/>
      <c r="X100" s="32"/>
      <c r="Y100" s="32"/>
      <c r="Z100" s="26"/>
      <c r="AA100" s="26"/>
      <c r="AB100" s="26"/>
      <c r="AC100" s="26"/>
      <c r="AD100" s="26"/>
      <c r="AE100" s="26"/>
    </row>
    <row r="101" spans="1:31" ht="13.5" customHeight="1">
      <c r="A101" s="27" t="s">
        <v>107</v>
      </c>
    </row>
    <row r="102" spans="1:31" ht="13.5" customHeight="1">
      <c r="A102" s="297" t="s">
        <v>106</v>
      </c>
      <c r="B102" s="298"/>
      <c r="C102" s="298"/>
      <c r="D102" s="298"/>
      <c r="E102" s="298"/>
      <c r="F102" s="298"/>
      <c r="G102" s="298"/>
      <c r="H102" s="298"/>
      <c r="I102" s="299"/>
      <c r="J102" s="300"/>
      <c r="K102" s="300"/>
      <c r="L102" s="300"/>
    </row>
    <row r="103" spans="1:31" ht="10.5" customHeight="1"/>
    <row r="104" spans="1:31" ht="13.5" customHeight="1">
      <c r="A104" s="86" t="s">
        <v>102</v>
      </c>
    </row>
    <row r="105" spans="1:31" ht="13.5" customHeight="1">
      <c r="A105" s="27" t="s">
        <v>58</v>
      </c>
    </row>
    <row r="106" spans="1:31" ht="13.5" customHeight="1">
      <c r="A106" s="27" t="s">
        <v>57</v>
      </c>
    </row>
    <row r="107" spans="1:31" ht="13.5" customHeight="1">
      <c r="A107" s="270" t="s">
        <v>55</v>
      </c>
      <c r="B107" s="270"/>
      <c r="C107" s="270"/>
      <c r="D107" s="270"/>
      <c r="E107" s="270"/>
      <c r="F107" s="270"/>
      <c r="G107" s="270"/>
      <c r="H107" s="270"/>
      <c r="I107" s="270"/>
      <c r="J107" s="301"/>
      <c r="K107" s="302"/>
      <c r="L107" s="303"/>
    </row>
    <row r="108" spans="1:31" ht="13.5" customHeight="1">
      <c r="A108" s="270" t="s">
        <v>56</v>
      </c>
      <c r="B108" s="270"/>
      <c r="C108" s="270"/>
      <c r="D108" s="270"/>
      <c r="E108" s="270"/>
      <c r="F108" s="270"/>
      <c r="G108" s="270"/>
      <c r="H108" s="270"/>
      <c r="I108" s="270"/>
      <c r="J108" s="301" t="s">
        <v>96</v>
      </c>
      <c r="K108" s="302"/>
      <c r="L108" s="303"/>
      <c r="M108" s="27" t="s">
        <v>69</v>
      </c>
    </row>
    <row r="109" spans="1:31" ht="13.5" customHeight="1">
      <c r="A109" s="289" t="s">
        <v>16</v>
      </c>
      <c r="B109" s="289"/>
      <c r="C109" s="289"/>
      <c r="D109" s="289"/>
      <c r="E109" s="289"/>
      <c r="F109" s="289"/>
      <c r="G109" s="289"/>
      <c r="H109" s="289"/>
      <c r="I109" s="289"/>
      <c r="J109" s="291"/>
      <c r="K109" s="292"/>
      <c r="L109" s="248" t="s">
        <v>62</v>
      </c>
      <c r="M109" s="295" t="s">
        <v>73</v>
      </c>
      <c r="N109" s="296"/>
      <c r="O109" s="296"/>
      <c r="P109" s="296"/>
      <c r="Q109" s="296"/>
      <c r="R109" s="296"/>
      <c r="S109" s="296"/>
      <c r="T109" s="296"/>
      <c r="U109" s="296"/>
      <c r="V109" s="296"/>
      <c r="W109" s="296"/>
      <c r="X109" s="296"/>
      <c r="Y109" s="296"/>
      <c r="Z109" s="56"/>
      <c r="AA109" s="56"/>
      <c r="AB109" s="56"/>
    </row>
    <row r="110" spans="1:31" ht="13.5" customHeight="1">
      <c r="A110" s="290"/>
      <c r="B110" s="290"/>
      <c r="C110" s="290"/>
      <c r="D110" s="290"/>
      <c r="E110" s="290"/>
      <c r="F110" s="290"/>
      <c r="G110" s="290"/>
      <c r="H110" s="290"/>
      <c r="I110" s="290"/>
      <c r="J110" s="293"/>
      <c r="K110" s="294"/>
      <c r="L110" s="254"/>
      <c r="M110" s="295"/>
      <c r="N110" s="296"/>
      <c r="O110" s="296"/>
      <c r="P110" s="296"/>
      <c r="Q110" s="296"/>
      <c r="R110" s="296"/>
      <c r="S110" s="296"/>
      <c r="T110" s="296"/>
      <c r="U110" s="296"/>
      <c r="V110" s="296"/>
      <c r="W110" s="296"/>
      <c r="X110" s="296"/>
      <c r="Y110" s="296"/>
    </row>
    <row r="111" spans="1:31" ht="13.5" customHeight="1"/>
    <row r="112" spans="1:31" ht="15" customHeight="1"/>
    <row r="113" ht="15" customHeight="1"/>
    <row r="114" ht="15" customHeight="1"/>
    <row r="115" ht="15" customHeight="1"/>
    <row r="116" ht="15" customHeight="1"/>
    <row r="117" ht="15" customHeight="1"/>
    <row r="118" ht="15" customHeight="1"/>
    <row r="119" ht="15" customHeight="1"/>
    <row r="120" ht="15" customHeight="1"/>
    <row r="121" ht="15" customHeight="1"/>
  </sheetData>
  <sheetProtection algorithmName="SHA-512" hashValue="K7KtnnD1TzQ74HJylPRMrYO2tlAiMEHcjSthKQUAI3Fy+TgyLAIwdfHlP6jAQusXtHjMUxd2SUNDfo178lgwww==" saltValue="4crljG0MJnXXMEwyOt0c4A==" spinCount="100000" sheet="1" formatCells="0" insertRows="0" deleteRows="0"/>
  <mergeCells count="274">
    <mergeCell ref="E2:X2"/>
    <mergeCell ref="W61:Y61"/>
    <mergeCell ref="W60:Y60"/>
    <mergeCell ref="W59:Y59"/>
    <mergeCell ref="W58:Y58"/>
    <mergeCell ref="W57:Y57"/>
    <mergeCell ref="W55:Y56"/>
    <mergeCell ref="W62:X62"/>
    <mergeCell ref="A30:F30"/>
    <mergeCell ref="A27:C27"/>
    <mergeCell ref="D27:F27"/>
    <mergeCell ref="G27:I27"/>
    <mergeCell ref="A31:F31"/>
    <mergeCell ref="C14:D15"/>
    <mergeCell ref="G14:H15"/>
    <mergeCell ref="K14:L15"/>
    <mergeCell ref="A14:B15"/>
    <mergeCell ref="E14:F15"/>
    <mergeCell ref="I14:J15"/>
    <mergeCell ref="A10:B10"/>
    <mergeCell ref="A44:D44"/>
    <mergeCell ref="K13:L13"/>
    <mergeCell ref="A18:F18"/>
    <mergeCell ref="A46:D46"/>
    <mergeCell ref="W76:Y76"/>
    <mergeCell ref="W75:Y75"/>
    <mergeCell ref="W77:X77"/>
    <mergeCell ref="E43:G43"/>
    <mergeCell ref="E44:G44"/>
    <mergeCell ref="E45:G45"/>
    <mergeCell ref="E46:G46"/>
    <mergeCell ref="E47:G47"/>
    <mergeCell ref="I43:K43"/>
    <mergeCell ref="I44:K44"/>
    <mergeCell ref="I45:K45"/>
    <mergeCell ref="I46:K46"/>
    <mergeCell ref="I47:K47"/>
    <mergeCell ref="M43:V43"/>
    <mergeCell ref="M44:V44"/>
    <mergeCell ref="M45:V45"/>
    <mergeCell ref="M46:V46"/>
    <mergeCell ref="G62:I62"/>
    <mergeCell ref="Q77:S77"/>
    <mergeCell ref="E76:N76"/>
    <mergeCell ref="O76:P76"/>
    <mergeCell ref="J66:K67"/>
    <mergeCell ref="W74:Y74"/>
    <mergeCell ref="W73:Y73"/>
    <mergeCell ref="A109:I110"/>
    <mergeCell ref="J93:K93"/>
    <mergeCell ref="A93:C93"/>
    <mergeCell ref="Q93:S93"/>
    <mergeCell ref="A94:C94"/>
    <mergeCell ref="Q94:S94"/>
    <mergeCell ref="A95:C95"/>
    <mergeCell ref="J94:K94"/>
    <mergeCell ref="L109:L110"/>
    <mergeCell ref="J109:K110"/>
    <mergeCell ref="M109:Y110"/>
    <mergeCell ref="A102:I102"/>
    <mergeCell ref="J102:L102"/>
    <mergeCell ref="F93:G93"/>
    <mergeCell ref="F94:G94"/>
    <mergeCell ref="A108:I108"/>
    <mergeCell ref="A107:I107"/>
    <mergeCell ref="J107:L107"/>
    <mergeCell ref="J108:L108"/>
    <mergeCell ref="A98:I98"/>
    <mergeCell ref="J98:K98"/>
    <mergeCell ref="H93:I93"/>
    <mergeCell ref="H94:I94"/>
    <mergeCell ref="D93:E93"/>
    <mergeCell ref="F92:G92"/>
    <mergeCell ref="A92:C92"/>
    <mergeCell ref="E75:N75"/>
    <mergeCell ref="D92:E92"/>
    <mergeCell ref="J92:K92"/>
    <mergeCell ref="H90:I90"/>
    <mergeCell ref="H91:I91"/>
    <mergeCell ref="H92:I92"/>
    <mergeCell ref="A80:I81"/>
    <mergeCell ref="N80:V80"/>
    <mergeCell ref="N81:V81"/>
    <mergeCell ref="A77:D77"/>
    <mergeCell ref="A76:D76"/>
    <mergeCell ref="Q70:S71"/>
    <mergeCell ref="T70:V71"/>
    <mergeCell ref="E70:N71"/>
    <mergeCell ref="E72:N72"/>
    <mergeCell ref="L90:P90"/>
    <mergeCell ref="L91:P91"/>
    <mergeCell ref="J90:K90"/>
    <mergeCell ref="J91:K91"/>
    <mergeCell ref="F90:G90"/>
    <mergeCell ref="F91:G91"/>
    <mergeCell ref="L77:N77"/>
    <mergeCell ref="Q75:S75"/>
    <mergeCell ref="Q76:S76"/>
    <mergeCell ref="Q73:S73"/>
    <mergeCell ref="T76:U76"/>
    <mergeCell ref="G77:I77"/>
    <mergeCell ref="O75:P75"/>
    <mergeCell ref="T75:U75"/>
    <mergeCell ref="T74:U74"/>
    <mergeCell ref="Q74:S74"/>
    <mergeCell ref="O74:P74"/>
    <mergeCell ref="M19:V19"/>
    <mergeCell ref="M20:V20"/>
    <mergeCell ref="M21:V21"/>
    <mergeCell ref="N66:V66"/>
    <mergeCell ref="L62:N62"/>
    <mergeCell ref="A66:I67"/>
    <mergeCell ref="A48:D48"/>
    <mergeCell ref="A47:D47"/>
    <mergeCell ref="T77:U77"/>
    <mergeCell ref="O55:P56"/>
    <mergeCell ref="O57:P57"/>
    <mergeCell ref="O58:P58"/>
    <mergeCell ref="O59:P59"/>
    <mergeCell ref="O60:P60"/>
    <mergeCell ref="O61:P61"/>
    <mergeCell ref="Q61:S61"/>
    <mergeCell ref="M40:V42"/>
    <mergeCell ref="A62:D62"/>
    <mergeCell ref="A45:D45"/>
    <mergeCell ref="T62:U62"/>
    <mergeCell ref="Q62:S62"/>
    <mergeCell ref="Q57:S57"/>
    <mergeCell ref="Q55:S56"/>
    <mergeCell ref="Q58:S58"/>
    <mergeCell ref="A19:F19"/>
    <mergeCell ref="A20:F20"/>
    <mergeCell ref="A21:F21"/>
    <mergeCell ref="A22:F22"/>
    <mergeCell ref="A23:F23"/>
    <mergeCell ref="G18:L18"/>
    <mergeCell ref="G19:K19"/>
    <mergeCell ref="G20:K20"/>
    <mergeCell ref="A43:D43"/>
    <mergeCell ref="J24:K24"/>
    <mergeCell ref="J27:K27"/>
    <mergeCell ref="A24:C24"/>
    <mergeCell ref="D24:F24"/>
    <mergeCell ref="G24:I24"/>
    <mergeCell ref="E34:G34"/>
    <mergeCell ref="X13:Y13"/>
    <mergeCell ref="U4:Y4"/>
    <mergeCell ref="U5:Y5"/>
    <mergeCell ref="U6:Y6"/>
    <mergeCell ref="U7:Y7"/>
    <mergeCell ref="N14:O15"/>
    <mergeCell ref="P14:Q15"/>
    <mergeCell ref="R14:S15"/>
    <mergeCell ref="T14:U15"/>
    <mergeCell ref="V14:W15"/>
    <mergeCell ref="X14:Y15"/>
    <mergeCell ref="W18:Y18"/>
    <mergeCell ref="M18:V18"/>
    <mergeCell ref="L80:L81"/>
    <mergeCell ref="J80:K81"/>
    <mergeCell ref="W81:X81"/>
    <mergeCell ref="W80:X80"/>
    <mergeCell ref="W21:Y21"/>
    <mergeCell ref="W20:Y20"/>
    <mergeCell ref="W19:Y19"/>
    <mergeCell ref="G21:K21"/>
    <mergeCell ref="G22:K22"/>
    <mergeCell ref="G23:K23"/>
    <mergeCell ref="E55:N56"/>
    <mergeCell ref="E57:N57"/>
    <mergeCell ref="Y51:Y52"/>
    <mergeCell ref="W51:X52"/>
    <mergeCell ref="J51:K52"/>
    <mergeCell ref="E48:G48"/>
    <mergeCell ref="I48:K48"/>
    <mergeCell ref="G30:H30"/>
    <mergeCell ref="M47:V47"/>
    <mergeCell ref="M48:V48"/>
    <mergeCell ref="N51:V52"/>
    <mergeCell ref="L51:L52"/>
    <mergeCell ref="L66:L67"/>
    <mergeCell ref="A55:D56"/>
    <mergeCell ref="A57:D57"/>
    <mergeCell ref="A58:D58"/>
    <mergeCell ref="A59:D59"/>
    <mergeCell ref="W67:X67"/>
    <mergeCell ref="W66:X66"/>
    <mergeCell ref="O73:P73"/>
    <mergeCell ref="T60:U60"/>
    <mergeCell ref="T61:U61"/>
    <mergeCell ref="W72:Y72"/>
    <mergeCell ref="W70:Y71"/>
    <mergeCell ref="T72:U72"/>
    <mergeCell ref="T73:U73"/>
    <mergeCell ref="E58:N58"/>
    <mergeCell ref="E59:N59"/>
    <mergeCell ref="E60:N60"/>
    <mergeCell ref="E61:N61"/>
    <mergeCell ref="E73:N73"/>
    <mergeCell ref="Q59:S59"/>
    <mergeCell ref="Q60:S60"/>
    <mergeCell ref="O70:P71"/>
    <mergeCell ref="O72:P72"/>
    <mergeCell ref="Q72:S72"/>
    <mergeCell ref="M22:V22"/>
    <mergeCell ref="M23:V23"/>
    <mergeCell ref="M24:V24"/>
    <mergeCell ref="W24:Y24"/>
    <mergeCell ref="W23:Y23"/>
    <mergeCell ref="W22:Y22"/>
    <mergeCell ref="T57:U57"/>
    <mergeCell ref="T58:U58"/>
    <mergeCell ref="T59:U59"/>
    <mergeCell ref="T55:V56"/>
    <mergeCell ref="G31:M31"/>
    <mergeCell ref="A51:I52"/>
    <mergeCell ref="I40:L42"/>
    <mergeCell ref="E40:H42"/>
    <mergeCell ref="A40:D42"/>
    <mergeCell ref="W47:Y47"/>
    <mergeCell ref="W46:Y46"/>
    <mergeCell ref="W45:Y45"/>
    <mergeCell ref="W44:Y44"/>
    <mergeCell ref="W43:Y43"/>
    <mergeCell ref="W40:Y42"/>
    <mergeCell ref="W48:X48"/>
    <mergeCell ref="W84:Y89"/>
    <mergeCell ref="T90:U90"/>
    <mergeCell ref="T91:U91"/>
    <mergeCell ref="T92:U92"/>
    <mergeCell ref="T93:U93"/>
    <mergeCell ref="T94:U94"/>
    <mergeCell ref="Q95:S95"/>
    <mergeCell ref="T95:U95"/>
    <mergeCell ref="L95:P95"/>
    <mergeCell ref="W95:X95"/>
    <mergeCell ref="W90:Y90"/>
    <mergeCell ref="W91:Y91"/>
    <mergeCell ref="W92:Y92"/>
    <mergeCell ref="W93:Y93"/>
    <mergeCell ref="W94:Y94"/>
    <mergeCell ref="L92:P92"/>
    <mergeCell ref="L93:P93"/>
    <mergeCell ref="L94:P94"/>
    <mergeCell ref="Q90:S90"/>
    <mergeCell ref="Q91:S91"/>
    <mergeCell ref="Q92:S92"/>
    <mergeCell ref="T84:V89"/>
    <mergeCell ref="L84:P89"/>
    <mergeCell ref="Q84:S89"/>
    <mergeCell ref="D94:E94"/>
    <mergeCell ref="E35:G35"/>
    <mergeCell ref="A34:D35"/>
    <mergeCell ref="I34:K34"/>
    <mergeCell ref="I35:K35"/>
    <mergeCell ref="D91:E91"/>
    <mergeCell ref="A84:C89"/>
    <mergeCell ref="D84:K85"/>
    <mergeCell ref="J86:K89"/>
    <mergeCell ref="H86:I89"/>
    <mergeCell ref="F86:G89"/>
    <mergeCell ref="D86:E89"/>
    <mergeCell ref="D90:E90"/>
    <mergeCell ref="A60:D60"/>
    <mergeCell ref="A61:D61"/>
    <mergeCell ref="A75:D75"/>
    <mergeCell ref="E74:N74"/>
    <mergeCell ref="A70:D71"/>
    <mergeCell ref="A72:D72"/>
    <mergeCell ref="A73:D73"/>
    <mergeCell ref="A74:D74"/>
    <mergeCell ref="A90:C90"/>
    <mergeCell ref="A91:C91"/>
    <mergeCell ref="N67:V67"/>
  </mergeCells>
  <phoneticPr fontId="2"/>
  <dataValidations xWindow="487" yWindow="642" count="13">
    <dataValidation type="list" allowBlank="1" showInputMessage="1" showErrorMessage="1" sqref="Z97:AA97">
      <formula1>"選択下さい,済,未,無"</formula1>
    </dataValidation>
    <dataValidation type="list" allowBlank="1" showInputMessage="1" showErrorMessage="1" sqref="D97 F97 H97 J97 D90:D94 F90:F94 H90:H94 J90:J94">
      <formula1>"　,○"</formula1>
    </dataValidation>
    <dataValidation type="list" allowBlank="1" showInputMessage="1" showErrorMessage="1" errorTitle="入力内容が限定されています。" error="プルダウンから選択してください。" prompt="プルダウンから選択してください。" sqref="W19:Y23">
      <formula1>"選択して下さい,整備済,未整備,計画外"</formula1>
    </dataValidation>
    <dataValidation type="list" allowBlank="1" showInputMessage="1" showErrorMessage="1" sqref="K30 E10">
      <formula1>"1,2,3,4,5,6,7,8,9,10,11,12"</formula1>
    </dataValidation>
    <dataValidation type="list" allowBlank="1" showErrorMessage="1" sqref="G30:H30 A10:B10">
      <formula1>"令和,平成"</formula1>
    </dataValidation>
    <dataValidation type="list" allowBlank="1" showInputMessage="1" showErrorMessage="1" sqref="M30 G10">
      <formula1>"1,2,3,4,5,6,7,8,9,10,11,12,13,14,15,16,17,18,19,20,21,22,23,24,25,26,27,28,29,30,31"</formula1>
    </dataValidation>
    <dataValidation allowBlank="1" showErrorMessage="1" sqref="Q34:T37 M34"/>
    <dataValidation type="list" allowBlank="1" showInputMessage="1" showErrorMessage="1" errorTitle="入力内容が限定されています。" error="プルダウンから選択してください。" prompt="プルダウンから選択してください。" sqref="I34:K35 W97:Y97">
      <formula1>"選択して下さい,実施済,未実施"</formula1>
    </dataValidation>
    <dataValidation type="list" allowBlank="1" showInputMessage="1" showErrorMessage="1" prompt="プルダウンから選択してください。" sqref="J108:L108">
      <formula1>"○or×,○,×"</formula1>
    </dataValidation>
    <dataValidation type="list" allowBlank="1" showInputMessage="1" showErrorMessage="1" prompt="プルダウンから選択してください。" sqref="O57:P61 O72:P76">
      <formula1>"有or無,有,無,"</formula1>
    </dataValidation>
    <dataValidation type="list" allowBlank="1" showInputMessage="1" showErrorMessage="1" sqref="D2">
      <formula1>"2,3,4,5"</formula1>
    </dataValidation>
    <dataValidation type="list" allowBlank="1" showInputMessage="1" showErrorMessage="1" errorTitle="入力内容が限定されています。" error="プルダウンから選択してください。" prompt="プルダウンから選択してください。" sqref="W43:Y47 W57:Y61 W72:Y76 W90:Y94">
      <formula1>"選択して下さい,実施済,未実施,計画外"</formula1>
    </dataValidation>
    <dataValidation operator="greaterThan" allowBlank="1" showErrorMessage="1" sqref="D24:F24"/>
  </dataValidations>
  <printOptions horizontalCentered="1"/>
  <pageMargins left="0.23622047244094491" right="0.23622047244094491" top="0.74803149606299213" bottom="0.74803149606299213" header="0.31496062992125984" footer="0.31496062992125984"/>
  <pageSetup paperSize="9" fitToHeight="0" orientation="portrait" r:id="rId1"/>
  <rowBreaks count="1" manualBreakCount="1">
    <brk id="53" max="24" man="1"/>
  </rowBreaks>
  <drawing r:id="rId2"/>
</worksheet>
</file>

<file path=xl/worksheets/sheet3.xml><?xml version="1.0" encoding="utf-8"?>
<worksheet xmlns="http://schemas.openxmlformats.org/spreadsheetml/2006/main" xmlns:r="http://schemas.openxmlformats.org/officeDocument/2006/relationships">
  <sheetPr>
    <pageSetUpPr fitToPage="1"/>
  </sheetPr>
  <dimension ref="A1:V29"/>
  <sheetViews>
    <sheetView workbookViewId="0">
      <selection activeCell="G23" sqref="G23"/>
    </sheetView>
  </sheetViews>
  <sheetFormatPr defaultRowHeight="13.5"/>
  <cols>
    <col min="1" max="1" width="7.75" style="1" customWidth="1"/>
    <col min="2" max="2" width="12.5" style="1" customWidth="1"/>
    <col min="3" max="7" width="6.625" style="1" customWidth="1"/>
    <col min="8" max="8" width="13.875" style="1" customWidth="1"/>
    <col min="9" max="9" width="6.625" style="1" customWidth="1"/>
    <col min="10" max="10" width="9.75" style="1" customWidth="1"/>
    <col min="11" max="11" width="3.875" style="1" customWidth="1"/>
    <col min="12" max="22" width="6.625" style="1" customWidth="1"/>
    <col min="23" max="16384" width="9" style="1"/>
  </cols>
  <sheetData>
    <row r="1" spans="1:22" ht="21" customHeight="1">
      <c r="A1" s="7" t="s">
        <v>109</v>
      </c>
    </row>
    <row r="2" spans="1:22" ht="35.25" customHeight="1">
      <c r="A2" s="8"/>
      <c r="B2" s="8"/>
      <c r="C2" s="8"/>
      <c r="D2" s="8"/>
      <c r="E2" s="11" t="s">
        <v>98</v>
      </c>
      <c r="F2" s="9">
        <v>2</v>
      </c>
      <c r="G2" s="96" t="s">
        <v>124</v>
      </c>
      <c r="H2" s="96"/>
      <c r="I2" s="96"/>
      <c r="J2" s="96"/>
      <c r="K2" s="96"/>
      <c r="L2" s="96"/>
      <c r="M2" s="96"/>
      <c r="N2" s="96"/>
      <c r="O2" s="96"/>
      <c r="P2" s="96"/>
      <c r="Q2" s="96"/>
      <c r="R2" s="96"/>
      <c r="S2" s="8"/>
      <c r="T2" s="8"/>
      <c r="U2" s="8"/>
      <c r="V2" s="8"/>
    </row>
    <row r="3" spans="1:22" ht="17.25" customHeight="1">
      <c r="A3" s="9"/>
      <c r="B3" s="9"/>
      <c r="C3" s="9"/>
      <c r="D3" s="9"/>
      <c r="E3" s="9"/>
      <c r="F3" s="9"/>
      <c r="G3" s="9"/>
      <c r="H3" s="9"/>
      <c r="I3" s="9"/>
      <c r="J3" s="9"/>
      <c r="K3" s="9"/>
      <c r="L3" s="9"/>
      <c r="M3" s="9"/>
      <c r="N3" s="9"/>
      <c r="O3" s="9"/>
      <c r="P3" s="9"/>
      <c r="Q3" s="9"/>
      <c r="R3" s="9"/>
      <c r="S3" s="9"/>
      <c r="T3" s="9"/>
      <c r="U3" s="9"/>
      <c r="V3" s="9"/>
    </row>
    <row r="4" spans="1:22" ht="17.25" customHeight="1">
      <c r="J4" s="3"/>
      <c r="K4" s="3"/>
      <c r="R4" s="3" t="s">
        <v>11</v>
      </c>
      <c r="S4" s="159" t="s">
        <v>131</v>
      </c>
      <c r="T4" s="159"/>
      <c r="U4" s="159"/>
      <c r="V4" s="159"/>
    </row>
    <row r="5" spans="1:22" ht="17.25" customHeight="1">
      <c r="J5" s="3"/>
      <c r="K5" s="3"/>
      <c r="R5" s="3" t="s">
        <v>12</v>
      </c>
      <c r="S5" s="316" t="s">
        <v>133</v>
      </c>
      <c r="T5" s="316"/>
      <c r="U5" s="316"/>
      <c r="V5" s="316"/>
    </row>
    <row r="6" spans="1:22" ht="17.25" customHeight="1">
      <c r="J6" s="3"/>
      <c r="K6" s="3"/>
      <c r="R6" s="3" t="s">
        <v>14</v>
      </c>
      <c r="S6" s="316" t="s">
        <v>135</v>
      </c>
      <c r="T6" s="316"/>
      <c r="U6" s="316"/>
      <c r="V6" s="316"/>
    </row>
    <row r="7" spans="1:22" ht="17.25" customHeight="1">
      <c r="J7" s="3"/>
      <c r="K7" s="3"/>
      <c r="R7" s="3" t="s">
        <v>13</v>
      </c>
      <c r="S7" s="316" t="s">
        <v>137</v>
      </c>
      <c r="T7" s="316"/>
      <c r="U7" s="316"/>
      <c r="V7" s="316"/>
    </row>
    <row r="8" spans="1:22" ht="17.25" customHeight="1">
      <c r="S8" s="2"/>
      <c r="T8" s="2"/>
      <c r="U8" s="2"/>
      <c r="V8" s="2"/>
    </row>
    <row r="9" spans="1:22" ht="18" customHeight="1">
      <c r="A9" s="4"/>
      <c r="B9" s="12" t="s">
        <v>98</v>
      </c>
      <c r="C9" s="13">
        <v>2</v>
      </c>
      <c r="D9" s="162" t="s">
        <v>130</v>
      </c>
      <c r="E9" s="162"/>
      <c r="F9" s="162"/>
      <c r="G9" s="162"/>
      <c r="H9" s="162"/>
      <c r="I9" s="162"/>
      <c r="J9" s="162"/>
      <c r="K9" s="162"/>
      <c r="L9" s="162"/>
      <c r="M9" s="162"/>
      <c r="N9" s="162"/>
      <c r="O9" s="162"/>
      <c r="P9" s="162"/>
      <c r="Q9" s="162"/>
      <c r="R9" s="162"/>
      <c r="S9" s="162"/>
    </row>
    <row r="10" spans="1:22" ht="18" customHeight="1">
      <c r="A10" s="4"/>
      <c r="C10" s="4"/>
      <c r="D10" s="4"/>
      <c r="E10" s="4"/>
      <c r="F10" s="4"/>
      <c r="G10" s="4"/>
      <c r="H10" s="4"/>
      <c r="I10" s="4"/>
    </row>
    <row r="11" spans="1:22" ht="18" customHeight="1">
      <c r="A11" s="10"/>
      <c r="B11" s="99" t="s">
        <v>176</v>
      </c>
      <c r="C11" s="99"/>
      <c r="D11" s="14"/>
      <c r="E11" s="4"/>
      <c r="F11" s="14"/>
      <c r="G11" s="4"/>
      <c r="H11" s="14"/>
      <c r="I11" s="4"/>
    </row>
    <row r="12" spans="1:22" ht="9.75" customHeight="1" thickBot="1">
      <c r="B12" s="4"/>
    </row>
    <row r="13" spans="1:22" ht="57" customHeight="1">
      <c r="A13" s="317" t="s">
        <v>17</v>
      </c>
      <c r="B13" s="127"/>
      <c r="C13" s="148" t="s">
        <v>74</v>
      </c>
      <c r="D13" s="149"/>
      <c r="E13" s="152"/>
      <c r="F13" s="148" t="s">
        <v>9</v>
      </c>
      <c r="G13" s="152"/>
      <c r="H13" s="148" t="s">
        <v>27</v>
      </c>
      <c r="I13" s="152"/>
      <c r="J13" s="148" t="s">
        <v>28</v>
      </c>
      <c r="K13" s="152"/>
      <c r="L13" s="148" t="s">
        <v>29</v>
      </c>
      <c r="M13" s="152"/>
      <c r="N13" s="148" t="s">
        <v>30</v>
      </c>
      <c r="O13" s="152"/>
      <c r="P13" s="148" t="s">
        <v>31</v>
      </c>
      <c r="Q13" s="152"/>
      <c r="R13" s="166" t="s">
        <v>32</v>
      </c>
      <c r="S13" s="166" t="s">
        <v>108</v>
      </c>
      <c r="T13" s="148" t="s">
        <v>92</v>
      </c>
      <c r="U13" s="149"/>
      <c r="V13" s="161"/>
    </row>
    <row r="14" spans="1:22" ht="20.25" customHeight="1">
      <c r="A14" s="318"/>
      <c r="B14" s="128"/>
      <c r="C14" s="153" t="s">
        <v>4</v>
      </c>
      <c r="D14" s="153" t="s">
        <v>15</v>
      </c>
      <c r="E14" s="153" t="s">
        <v>5</v>
      </c>
      <c r="F14" s="153" t="s">
        <v>0</v>
      </c>
      <c r="G14" s="153" t="s">
        <v>3</v>
      </c>
      <c r="H14" s="153" t="s">
        <v>75</v>
      </c>
      <c r="I14" s="153" t="s">
        <v>7</v>
      </c>
      <c r="J14" s="108" t="s">
        <v>1</v>
      </c>
      <c r="K14" s="109"/>
      <c r="L14" s="153" t="s">
        <v>76</v>
      </c>
      <c r="M14" s="153" t="s">
        <v>77</v>
      </c>
      <c r="N14" s="153" t="s">
        <v>78</v>
      </c>
      <c r="O14" s="153" t="s">
        <v>6</v>
      </c>
      <c r="P14" s="153" t="s">
        <v>78</v>
      </c>
      <c r="Q14" s="153" t="s">
        <v>6</v>
      </c>
      <c r="R14" s="154"/>
      <c r="S14" s="154"/>
      <c r="T14" s="153" t="s">
        <v>8</v>
      </c>
      <c r="U14" s="153" t="s">
        <v>10</v>
      </c>
      <c r="V14" s="163" t="s">
        <v>79</v>
      </c>
    </row>
    <row r="15" spans="1:22" ht="19.5" customHeight="1">
      <c r="A15" s="318"/>
      <c r="B15" s="128"/>
      <c r="C15" s="154"/>
      <c r="D15" s="154"/>
      <c r="E15" s="154"/>
      <c r="F15" s="154"/>
      <c r="G15" s="154"/>
      <c r="H15" s="154"/>
      <c r="I15" s="154"/>
      <c r="J15" s="110"/>
      <c r="K15" s="111"/>
      <c r="L15" s="154"/>
      <c r="M15" s="154"/>
      <c r="N15" s="154"/>
      <c r="O15" s="154"/>
      <c r="P15" s="154"/>
      <c r="Q15" s="154"/>
      <c r="R15" s="154"/>
      <c r="S15" s="154"/>
      <c r="T15" s="154"/>
      <c r="U15" s="154"/>
      <c r="V15" s="164"/>
    </row>
    <row r="16" spans="1:22" ht="115.5" customHeight="1" thickBot="1">
      <c r="A16" s="319"/>
      <c r="B16" s="129"/>
      <c r="C16" s="155"/>
      <c r="D16" s="155"/>
      <c r="E16" s="155"/>
      <c r="F16" s="155"/>
      <c r="G16" s="155"/>
      <c r="H16" s="155"/>
      <c r="I16" s="155"/>
      <c r="J16" s="112"/>
      <c r="K16" s="113"/>
      <c r="L16" s="155"/>
      <c r="M16" s="155"/>
      <c r="N16" s="155"/>
      <c r="O16" s="155"/>
      <c r="P16" s="155"/>
      <c r="Q16" s="155"/>
      <c r="R16" s="155"/>
      <c r="S16" s="155"/>
      <c r="T16" s="155"/>
      <c r="U16" s="155"/>
      <c r="V16" s="165"/>
    </row>
    <row r="17" spans="1:22" ht="21" customHeight="1">
      <c r="A17" s="320" t="s">
        <v>131</v>
      </c>
      <c r="B17" s="323" t="s">
        <v>26</v>
      </c>
      <c r="C17" s="325">
        <v>10</v>
      </c>
      <c r="D17" s="325">
        <v>8</v>
      </c>
      <c r="E17" s="325">
        <v>5</v>
      </c>
      <c r="F17" s="325">
        <v>3</v>
      </c>
      <c r="G17" s="325">
        <v>18</v>
      </c>
      <c r="H17" s="137"/>
      <c r="I17" s="138"/>
      <c r="J17" s="15">
        <v>6</v>
      </c>
      <c r="K17" s="16" t="s">
        <v>86</v>
      </c>
      <c r="L17" s="325">
        <v>29</v>
      </c>
      <c r="M17" s="325">
        <v>17</v>
      </c>
      <c r="N17" s="325">
        <v>2</v>
      </c>
      <c r="O17" s="325">
        <v>2</v>
      </c>
      <c r="P17" s="325">
        <v>1</v>
      </c>
      <c r="Q17" s="325">
        <v>1</v>
      </c>
      <c r="R17" s="325">
        <v>4</v>
      </c>
      <c r="S17" s="116"/>
      <c r="T17" s="118"/>
      <c r="U17" s="119"/>
      <c r="V17" s="120"/>
    </row>
    <row r="18" spans="1:22" ht="21" customHeight="1">
      <c r="A18" s="321"/>
      <c r="B18" s="324"/>
      <c r="C18" s="326"/>
      <c r="D18" s="326"/>
      <c r="E18" s="326"/>
      <c r="F18" s="326"/>
      <c r="G18" s="326"/>
      <c r="H18" s="139"/>
      <c r="I18" s="140"/>
      <c r="J18" s="17" t="s">
        <v>148</v>
      </c>
      <c r="K18" s="18" t="s">
        <v>86</v>
      </c>
      <c r="L18" s="326"/>
      <c r="M18" s="326"/>
      <c r="N18" s="326"/>
      <c r="O18" s="326"/>
      <c r="P18" s="326"/>
      <c r="Q18" s="326"/>
      <c r="R18" s="326"/>
      <c r="S18" s="117"/>
      <c r="T18" s="121"/>
      <c r="U18" s="122"/>
      <c r="V18" s="123"/>
    </row>
    <row r="19" spans="1:22" ht="21" customHeight="1">
      <c r="A19" s="321"/>
      <c r="B19" s="134" t="s">
        <v>129</v>
      </c>
      <c r="C19" s="97">
        <v>5</v>
      </c>
      <c r="D19" s="97">
        <v>4</v>
      </c>
      <c r="E19" s="97">
        <v>2</v>
      </c>
      <c r="F19" s="97">
        <v>2</v>
      </c>
      <c r="G19" s="97">
        <v>13</v>
      </c>
      <c r="H19" s="132" t="s">
        <v>177</v>
      </c>
      <c r="I19" s="97">
        <v>50</v>
      </c>
      <c r="J19" s="19">
        <v>6</v>
      </c>
      <c r="K19" s="20" t="s">
        <v>86</v>
      </c>
      <c r="L19" s="97">
        <v>10</v>
      </c>
      <c r="M19" s="97">
        <v>8</v>
      </c>
      <c r="N19" s="97">
        <v>2</v>
      </c>
      <c r="O19" s="97">
        <v>1</v>
      </c>
      <c r="P19" s="97">
        <v>0</v>
      </c>
      <c r="Q19" s="97">
        <v>1</v>
      </c>
      <c r="R19" s="97">
        <v>2</v>
      </c>
      <c r="S19" s="106">
        <v>0</v>
      </c>
      <c r="T19" s="106">
        <v>0</v>
      </c>
      <c r="U19" s="106" t="s">
        <v>178</v>
      </c>
      <c r="V19" s="100">
        <v>0</v>
      </c>
    </row>
    <row r="20" spans="1:22" ht="21" customHeight="1" thickBot="1">
      <c r="A20" s="322"/>
      <c r="B20" s="327"/>
      <c r="C20" s="98"/>
      <c r="D20" s="98"/>
      <c r="E20" s="98"/>
      <c r="F20" s="98"/>
      <c r="G20" s="98"/>
      <c r="H20" s="133"/>
      <c r="I20" s="98"/>
      <c r="J20" s="21" t="s">
        <v>178</v>
      </c>
      <c r="K20" s="22" t="s">
        <v>86</v>
      </c>
      <c r="L20" s="98"/>
      <c r="M20" s="98"/>
      <c r="N20" s="98"/>
      <c r="O20" s="98"/>
      <c r="P20" s="98"/>
      <c r="Q20" s="98"/>
      <c r="R20" s="98"/>
      <c r="S20" s="107"/>
      <c r="T20" s="107"/>
      <c r="U20" s="107"/>
      <c r="V20" s="101"/>
    </row>
    <row r="21" spans="1:22" ht="12" customHeight="1">
      <c r="B21" s="13"/>
      <c r="C21" s="2"/>
      <c r="D21" s="2"/>
      <c r="E21" s="2"/>
      <c r="F21" s="2"/>
      <c r="G21" s="2"/>
      <c r="H21" s="2"/>
      <c r="I21" s="2"/>
      <c r="J21" s="6"/>
      <c r="K21" s="6"/>
      <c r="L21" s="23"/>
      <c r="M21" s="2"/>
      <c r="N21" s="2"/>
      <c r="O21" s="2"/>
      <c r="P21" s="2"/>
      <c r="Q21" s="2"/>
      <c r="R21" s="2"/>
      <c r="S21" s="5"/>
      <c r="T21" s="5"/>
      <c r="U21" s="5"/>
      <c r="V21" s="5"/>
    </row>
    <row r="22" spans="1:22" ht="18" customHeight="1">
      <c r="A22" s="4" t="s">
        <v>126</v>
      </c>
      <c r="C22" s="4"/>
      <c r="D22" s="4"/>
      <c r="E22" s="4"/>
      <c r="F22" s="4"/>
      <c r="G22" s="4"/>
      <c r="H22" s="4"/>
      <c r="I22" s="4"/>
    </row>
    <row r="23" spans="1:22" ht="18" customHeight="1">
      <c r="A23" s="4" t="s">
        <v>99</v>
      </c>
      <c r="C23" s="4"/>
      <c r="D23" s="4"/>
      <c r="E23" s="4"/>
      <c r="F23" s="4"/>
      <c r="G23" s="4"/>
      <c r="H23" s="4"/>
      <c r="I23" s="4"/>
    </row>
    <row r="24" spans="1:22" ht="18" customHeight="1">
      <c r="A24" s="4" t="s">
        <v>127</v>
      </c>
      <c r="C24" s="4"/>
      <c r="D24" s="4"/>
      <c r="E24" s="4"/>
      <c r="F24" s="4"/>
      <c r="G24" s="4"/>
      <c r="H24" s="4"/>
      <c r="I24" s="4"/>
    </row>
    <row r="25" spans="1:22" ht="18" customHeight="1">
      <c r="A25" s="24" t="s">
        <v>100</v>
      </c>
      <c r="C25" s="4"/>
      <c r="D25" s="4"/>
      <c r="E25" s="4"/>
      <c r="F25" s="4"/>
      <c r="G25" s="4"/>
      <c r="H25" s="4"/>
      <c r="I25" s="4"/>
    </row>
    <row r="26" spans="1:22" ht="18" customHeight="1">
      <c r="A26" s="4" t="s">
        <v>116</v>
      </c>
      <c r="C26" s="4"/>
      <c r="D26" s="4"/>
      <c r="E26" s="4"/>
      <c r="F26" s="4"/>
      <c r="G26" s="4"/>
      <c r="H26" s="4"/>
      <c r="I26" s="4"/>
    </row>
    <row r="27" spans="1:22" ht="18" customHeight="1">
      <c r="A27" s="24" t="s">
        <v>110</v>
      </c>
      <c r="C27" s="4"/>
      <c r="D27" s="4"/>
      <c r="E27" s="4"/>
      <c r="F27" s="4"/>
      <c r="G27" s="4"/>
      <c r="H27" s="4"/>
      <c r="I27" s="4"/>
    </row>
    <row r="28" spans="1:22" ht="18" customHeight="1">
      <c r="A28" s="24" t="s">
        <v>101</v>
      </c>
      <c r="C28" s="4"/>
      <c r="D28" s="4"/>
      <c r="E28" s="4"/>
      <c r="F28" s="4"/>
      <c r="G28" s="4"/>
      <c r="H28" s="4"/>
      <c r="I28" s="4"/>
    </row>
    <row r="29" spans="1:22" ht="18" customHeight="1">
      <c r="A29" s="4" t="s">
        <v>128</v>
      </c>
      <c r="C29" s="4"/>
      <c r="D29" s="4"/>
      <c r="E29" s="4"/>
      <c r="F29" s="4"/>
      <c r="G29" s="4"/>
      <c r="H29" s="4"/>
      <c r="I29" s="4"/>
    </row>
  </sheetData>
  <sheetProtection algorithmName="SHA-512" hashValue="7sA0HPl2MuGJF0pFeBOOf8aGfgrq7sXTOaD2zlcM7LdBW5oUSDBEPbdhp/6Rd4HhjcZRrCE+wWcLO61maDyO7Q==" saltValue="4UGYNL30pRUD04cgB7+odw==" spinCount="100000" sheet="1" formatCells="0"/>
  <mergeCells count="72">
    <mergeCell ref="U19:U20"/>
    <mergeCell ref="V19:V20"/>
    <mergeCell ref="O19:O20"/>
    <mergeCell ref="P19:P20"/>
    <mergeCell ref="Q19:Q20"/>
    <mergeCell ref="R19:R20"/>
    <mergeCell ref="S19:S20"/>
    <mergeCell ref="T19:T20"/>
    <mergeCell ref="S17:S18"/>
    <mergeCell ref="G19:G20"/>
    <mergeCell ref="H19:H20"/>
    <mergeCell ref="I19:I20"/>
    <mergeCell ref="L19:L20"/>
    <mergeCell ref="M19:M20"/>
    <mergeCell ref="T17:V18"/>
    <mergeCell ref="B19:B20"/>
    <mergeCell ref="C19:C20"/>
    <mergeCell ref="D19:D20"/>
    <mergeCell ref="E19:E20"/>
    <mergeCell ref="F19:F20"/>
    <mergeCell ref="G17:G18"/>
    <mergeCell ref="H17:I18"/>
    <mergeCell ref="L17:L18"/>
    <mergeCell ref="M17:M18"/>
    <mergeCell ref="N17:N18"/>
    <mergeCell ref="O17:O18"/>
    <mergeCell ref="N19:N20"/>
    <mergeCell ref="P17:P18"/>
    <mergeCell ref="Q17:Q18"/>
    <mergeCell ref="R17:R18"/>
    <mergeCell ref="F17:F18"/>
    <mergeCell ref="M14:M16"/>
    <mergeCell ref="N14:N16"/>
    <mergeCell ref="O14:O16"/>
    <mergeCell ref="P14:P16"/>
    <mergeCell ref="H14:H16"/>
    <mergeCell ref="I14:I16"/>
    <mergeCell ref="J14:K16"/>
    <mergeCell ref="L14:L16"/>
    <mergeCell ref="A17:A20"/>
    <mergeCell ref="B17:B18"/>
    <mergeCell ref="C17:C18"/>
    <mergeCell ref="D17:D18"/>
    <mergeCell ref="E17:E18"/>
    <mergeCell ref="B11:C11"/>
    <mergeCell ref="A13:A16"/>
    <mergeCell ref="B13:B16"/>
    <mergeCell ref="C13:E13"/>
    <mergeCell ref="F13:G13"/>
    <mergeCell ref="C14:C16"/>
    <mergeCell ref="D14:D16"/>
    <mergeCell ref="E14:E16"/>
    <mergeCell ref="F14:F16"/>
    <mergeCell ref="G14:G16"/>
    <mergeCell ref="G2:R2"/>
    <mergeCell ref="S4:V4"/>
    <mergeCell ref="S5:V5"/>
    <mergeCell ref="S6:V6"/>
    <mergeCell ref="S7:V7"/>
    <mergeCell ref="D9:S9"/>
    <mergeCell ref="T13:V13"/>
    <mergeCell ref="N13:O13"/>
    <mergeCell ref="P13:Q13"/>
    <mergeCell ref="R13:R16"/>
    <mergeCell ref="S13:S16"/>
    <mergeCell ref="Q14:Q16"/>
    <mergeCell ref="T14:T16"/>
    <mergeCell ref="U14:U16"/>
    <mergeCell ref="V14:V16"/>
    <mergeCell ref="J13:K13"/>
    <mergeCell ref="L13:M13"/>
    <mergeCell ref="H13:I13"/>
  </mergeCells>
  <phoneticPr fontId="2"/>
  <printOptions horizontalCentered="1"/>
  <pageMargins left="0.23622047244094491" right="0.23622047244094491" top="0.74803149606299213" bottom="0.74803149606299213" header="0.31496062992125984" footer="0.31496062992125984"/>
  <pageSetup paperSize="9" scale="73"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AN121"/>
  <sheetViews>
    <sheetView view="pageBreakPreview" zoomScaleNormal="100" zoomScaleSheetLayoutView="100" workbookViewId="0">
      <selection activeCell="M117" sqref="M117"/>
    </sheetView>
  </sheetViews>
  <sheetFormatPr defaultRowHeight="13.5"/>
  <cols>
    <col min="1" max="4" width="3.375" style="27" customWidth="1"/>
    <col min="5" max="8" width="3.625" style="27" customWidth="1"/>
    <col min="9" max="25" width="3.375" style="27" customWidth="1"/>
    <col min="26" max="27" width="4.125" style="27" customWidth="1"/>
    <col min="28" max="42" width="3.625" style="27" customWidth="1"/>
    <col min="43" max="16384" width="9" style="27"/>
  </cols>
  <sheetData>
    <row r="1" spans="1:25" ht="15.75" customHeight="1">
      <c r="A1" s="26" t="s">
        <v>123</v>
      </c>
      <c r="B1" s="26"/>
      <c r="C1" s="26"/>
      <c r="D1" s="26"/>
      <c r="E1" s="26"/>
    </row>
    <row r="2" spans="1:25" ht="18" customHeight="1">
      <c r="A2" s="28"/>
      <c r="B2" s="28"/>
      <c r="C2" s="29" t="s">
        <v>97</v>
      </c>
      <c r="D2" s="30">
        <v>2</v>
      </c>
      <c r="E2" s="307" t="s">
        <v>125</v>
      </c>
      <c r="F2" s="307"/>
      <c r="G2" s="307"/>
      <c r="H2" s="307"/>
      <c r="I2" s="307"/>
      <c r="J2" s="307"/>
      <c r="K2" s="307"/>
      <c r="L2" s="307"/>
      <c r="M2" s="307"/>
      <c r="N2" s="307"/>
      <c r="O2" s="307"/>
      <c r="P2" s="307"/>
      <c r="Q2" s="307"/>
      <c r="R2" s="307"/>
      <c r="S2" s="307"/>
      <c r="T2" s="307"/>
      <c r="U2" s="307"/>
      <c r="V2" s="307"/>
      <c r="W2" s="307"/>
      <c r="X2" s="307"/>
    </row>
    <row r="3" spans="1:25" ht="15" customHeight="1">
      <c r="A3" s="31"/>
      <c r="B3" s="31"/>
      <c r="C3" s="31"/>
      <c r="D3" s="31"/>
      <c r="E3" s="31"/>
      <c r="F3" s="31"/>
      <c r="G3" s="31"/>
      <c r="H3" s="31"/>
      <c r="I3" s="31"/>
      <c r="J3" s="31"/>
      <c r="K3" s="31"/>
      <c r="L3" s="31"/>
      <c r="M3" s="31"/>
      <c r="N3" s="31"/>
      <c r="O3" s="31"/>
      <c r="P3" s="31"/>
      <c r="Q3" s="31"/>
      <c r="R3" s="31"/>
      <c r="S3" s="31"/>
      <c r="T3" s="31"/>
      <c r="U3" s="31"/>
      <c r="V3" s="31"/>
    </row>
    <row r="4" spans="1:25" ht="15" customHeight="1">
      <c r="A4" s="27" t="s">
        <v>72</v>
      </c>
      <c r="S4" s="32"/>
      <c r="T4" s="33" t="s">
        <v>11</v>
      </c>
      <c r="U4" s="193" t="s">
        <v>132</v>
      </c>
      <c r="V4" s="193"/>
      <c r="W4" s="193"/>
      <c r="X4" s="193"/>
      <c r="Y4" s="193"/>
    </row>
    <row r="5" spans="1:25" ht="15" customHeight="1">
      <c r="A5" s="27" t="s">
        <v>119</v>
      </c>
      <c r="S5" s="32"/>
      <c r="T5" s="33" t="s">
        <v>12</v>
      </c>
      <c r="U5" s="195" t="s">
        <v>134</v>
      </c>
      <c r="V5" s="195"/>
      <c r="W5" s="195"/>
      <c r="X5" s="195"/>
      <c r="Y5" s="195"/>
    </row>
    <row r="6" spans="1:25" ht="15" customHeight="1">
      <c r="A6" s="27" t="s">
        <v>120</v>
      </c>
      <c r="S6" s="32"/>
      <c r="T6" s="33" t="s">
        <v>14</v>
      </c>
      <c r="U6" s="195" t="s">
        <v>136</v>
      </c>
      <c r="V6" s="195"/>
      <c r="W6" s="195"/>
      <c r="X6" s="195"/>
      <c r="Y6" s="195"/>
    </row>
    <row r="7" spans="1:25" ht="15" customHeight="1">
      <c r="A7" s="27" t="s">
        <v>121</v>
      </c>
      <c r="S7" s="32"/>
      <c r="T7" s="33" t="s">
        <v>13</v>
      </c>
      <c r="U7" s="195" t="s">
        <v>138</v>
      </c>
      <c r="V7" s="195"/>
      <c r="W7" s="195"/>
      <c r="X7" s="195"/>
      <c r="Y7" s="195"/>
    </row>
    <row r="8" spans="1:25" ht="15" customHeight="1">
      <c r="A8" s="27" t="s">
        <v>122</v>
      </c>
      <c r="S8" s="32"/>
      <c r="T8" s="33"/>
      <c r="U8" s="93"/>
      <c r="V8" s="93"/>
      <c r="W8" s="93"/>
      <c r="X8" s="93"/>
      <c r="Y8" s="93"/>
    </row>
    <row r="9" spans="1:25" ht="15" customHeight="1">
      <c r="S9" s="32"/>
      <c r="T9" s="33"/>
      <c r="U9" s="93"/>
      <c r="V9" s="93"/>
      <c r="W9" s="93"/>
      <c r="X9" s="93"/>
      <c r="Y9" s="93"/>
    </row>
    <row r="10" spans="1:25" ht="15" customHeight="1">
      <c r="A10" s="315" t="s">
        <v>88</v>
      </c>
      <c r="B10" s="315"/>
      <c r="C10" s="35">
        <v>2</v>
      </c>
      <c r="D10" s="90" t="s">
        <v>85</v>
      </c>
      <c r="E10" s="35">
        <v>6</v>
      </c>
      <c r="F10" s="90" t="s">
        <v>86</v>
      </c>
      <c r="G10" s="35">
        <v>30</v>
      </c>
      <c r="H10" s="36" t="s">
        <v>87</v>
      </c>
      <c r="I10" s="37" t="s">
        <v>80</v>
      </c>
      <c r="J10" s="37"/>
      <c r="K10" s="38" t="str">
        <f>A10&amp;C10&amp;D10&amp;E10&amp;F10&amp;G10&amp;H10&amp;I10</f>
        <v>令和2年6月30日現在</v>
      </c>
      <c r="R10" s="39"/>
      <c r="S10" s="93"/>
      <c r="T10" s="93"/>
      <c r="U10" s="93"/>
      <c r="V10" s="93"/>
    </row>
    <row r="11" spans="1:25" ht="7.5" customHeight="1">
      <c r="R11" s="39"/>
      <c r="S11" s="93"/>
      <c r="T11" s="93"/>
      <c r="U11" s="93"/>
      <c r="V11" s="93"/>
    </row>
    <row r="12" spans="1:25" ht="15" customHeight="1">
      <c r="A12" s="40" t="s">
        <v>59</v>
      </c>
    </row>
    <row r="13" spans="1:25" ht="15" customHeight="1">
      <c r="A13" s="41" t="s">
        <v>60</v>
      </c>
      <c r="K13" s="244" t="s">
        <v>71</v>
      </c>
      <c r="L13" s="244"/>
      <c r="N13" s="32" t="s">
        <v>61</v>
      </c>
      <c r="X13" s="244" t="s">
        <v>71</v>
      </c>
      <c r="Y13" s="244"/>
    </row>
    <row r="14" spans="1:25" ht="12" customHeight="1">
      <c r="A14" s="210" t="s">
        <v>4</v>
      </c>
      <c r="B14" s="210"/>
      <c r="C14" s="189">
        <v>10</v>
      </c>
      <c r="D14" s="191"/>
      <c r="E14" s="182" t="s">
        <v>117</v>
      </c>
      <c r="F14" s="182"/>
      <c r="G14" s="189">
        <v>8</v>
      </c>
      <c r="H14" s="191"/>
      <c r="I14" s="210" t="s">
        <v>5</v>
      </c>
      <c r="J14" s="210"/>
      <c r="K14" s="189">
        <v>5</v>
      </c>
      <c r="L14" s="191"/>
      <c r="N14" s="270" t="s">
        <v>4</v>
      </c>
      <c r="O14" s="270"/>
      <c r="P14" s="271">
        <v>5</v>
      </c>
      <c r="Q14" s="272"/>
      <c r="R14" s="275" t="s">
        <v>117</v>
      </c>
      <c r="S14" s="275"/>
      <c r="T14" s="271">
        <v>4</v>
      </c>
      <c r="U14" s="272"/>
      <c r="V14" s="270" t="s">
        <v>5</v>
      </c>
      <c r="W14" s="270"/>
      <c r="X14" s="271">
        <v>2</v>
      </c>
      <c r="Y14" s="272"/>
    </row>
    <row r="15" spans="1:25" ht="12" customHeight="1">
      <c r="A15" s="210"/>
      <c r="B15" s="210"/>
      <c r="C15" s="192"/>
      <c r="D15" s="194"/>
      <c r="E15" s="182"/>
      <c r="F15" s="182"/>
      <c r="G15" s="192"/>
      <c r="H15" s="194"/>
      <c r="I15" s="210"/>
      <c r="J15" s="210"/>
      <c r="K15" s="192"/>
      <c r="L15" s="194"/>
      <c r="N15" s="270"/>
      <c r="O15" s="270"/>
      <c r="P15" s="273"/>
      <c r="Q15" s="274"/>
      <c r="R15" s="275"/>
      <c r="S15" s="275"/>
      <c r="T15" s="273"/>
      <c r="U15" s="274"/>
      <c r="V15" s="270"/>
      <c r="W15" s="270"/>
      <c r="X15" s="273"/>
      <c r="Y15" s="274"/>
    </row>
    <row r="16" spans="1:25" ht="10.5" customHeight="1"/>
    <row r="17" spans="1:36" ht="15" customHeight="1">
      <c r="A17" s="41" t="s">
        <v>18</v>
      </c>
    </row>
    <row r="18" spans="1:36" ht="15" customHeight="1">
      <c r="A18" s="167" t="s">
        <v>20</v>
      </c>
      <c r="B18" s="203"/>
      <c r="C18" s="203"/>
      <c r="D18" s="203"/>
      <c r="E18" s="203"/>
      <c r="F18" s="168"/>
      <c r="G18" s="167" t="s">
        <v>19</v>
      </c>
      <c r="H18" s="203"/>
      <c r="I18" s="203"/>
      <c r="J18" s="203"/>
      <c r="K18" s="203"/>
      <c r="L18" s="168"/>
      <c r="M18" s="167" t="s">
        <v>22</v>
      </c>
      <c r="N18" s="203"/>
      <c r="O18" s="203"/>
      <c r="P18" s="203"/>
      <c r="Q18" s="203"/>
      <c r="R18" s="203"/>
      <c r="S18" s="203"/>
      <c r="T18" s="203"/>
      <c r="U18" s="203"/>
      <c r="V18" s="168"/>
      <c r="W18" s="259" t="s">
        <v>83</v>
      </c>
      <c r="X18" s="260"/>
      <c r="Y18" s="261"/>
    </row>
    <row r="19" spans="1:36" ht="15" customHeight="1">
      <c r="A19" s="208" t="s">
        <v>139</v>
      </c>
      <c r="B19" s="195"/>
      <c r="C19" s="195"/>
      <c r="D19" s="195"/>
      <c r="E19" s="195"/>
      <c r="F19" s="196"/>
      <c r="G19" s="214">
        <v>7</v>
      </c>
      <c r="H19" s="215"/>
      <c r="I19" s="215"/>
      <c r="J19" s="215"/>
      <c r="K19" s="215"/>
      <c r="L19" s="92" t="s">
        <v>62</v>
      </c>
      <c r="M19" s="186" t="s">
        <v>143</v>
      </c>
      <c r="N19" s="187"/>
      <c r="O19" s="187"/>
      <c r="P19" s="187"/>
      <c r="Q19" s="187"/>
      <c r="R19" s="187"/>
      <c r="S19" s="187"/>
      <c r="T19" s="187"/>
      <c r="U19" s="187"/>
      <c r="V19" s="188"/>
      <c r="W19" s="177" t="s">
        <v>145</v>
      </c>
      <c r="X19" s="178"/>
      <c r="Y19" s="179"/>
    </row>
    <row r="20" spans="1:36" ht="15" customHeight="1">
      <c r="A20" s="208" t="s">
        <v>140</v>
      </c>
      <c r="B20" s="195"/>
      <c r="C20" s="195"/>
      <c r="D20" s="195"/>
      <c r="E20" s="195"/>
      <c r="F20" s="196"/>
      <c r="G20" s="214">
        <v>5</v>
      </c>
      <c r="H20" s="215"/>
      <c r="I20" s="215"/>
      <c r="J20" s="215"/>
      <c r="K20" s="215"/>
      <c r="L20" s="92" t="s">
        <v>62</v>
      </c>
      <c r="M20" s="186" t="s">
        <v>144</v>
      </c>
      <c r="N20" s="187"/>
      <c r="O20" s="187"/>
      <c r="P20" s="187"/>
      <c r="Q20" s="187"/>
      <c r="R20" s="187"/>
      <c r="S20" s="187"/>
      <c r="T20" s="187"/>
      <c r="U20" s="187"/>
      <c r="V20" s="188"/>
      <c r="W20" s="177" t="s">
        <v>146</v>
      </c>
      <c r="X20" s="178"/>
      <c r="Y20" s="179"/>
    </row>
    <row r="21" spans="1:36" ht="15" customHeight="1">
      <c r="A21" s="208" t="s">
        <v>141</v>
      </c>
      <c r="B21" s="195"/>
      <c r="C21" s="195"/>
      <c r="D21" s="195"/>
      <c r="E21" s="195"/>
      <c r="F21" s="196"/>
      <c r="G21" s="214">
        <v>6</v>
      </c>
      <c r="H21" s="215"/>
      <c r="I21" s="215"/>
      <c r="J21" s="215"/>
      <c r="K21" s="215"/>
      <c r="L21" s="92" t="s">
        <v>62</v>
      </c>
      <c r="M21" s="186" t="s">
        <v>142</v>
      </c>
      <c r="N21" s="187"/>
      <c r="O21" s="187"/>
      <c r="P21" s="187"/>
      <c r="Q21" s="187"/>
      <c r="R21" s="187"/>
      <c r="S21" s="187"/>
      <c r="T21" s="187"/>
      <c r="U21" s="187"/>
      <c r="V21" s="188"/>
      <c r="W21" s="177" t="s">
        <v>145</v>
      </c>
      <c r="X21" s="178"/>
      <c r="Y21" s="179"/>
    </row>
    <row r="22" spans="1:36" ht="15" customHeight="1">
      <c r="A22" s="208"/>
      <c r="B22" s="195"/>
      <c r="C22" s="195"/>
      <c r="D22" s="195"/>
      <c r="E22" s="195"/>
      <c r="F22" s="196"/>
      <c r="G22" s="214"/>
      <c r="H22" s="215"/>
      <c r="I22" s="215"/>
      <c r="J22" s="215"/>
      <c r="K22" s="215"/>
      <c r="L22" s="92" t="s">
        <v>62</v>
      </c>
      <c r="M22" s="186"/>
      <c r="N22" s="187"/>
      <c r="O22" s="187"/>
      <c r="P22" s="187"/>
      <c r="Q22" s="187"/>
      <c r="R22" s="187"/>
      <c r="S22" s="187"/>
      <c r="T22" s="187"/>
      <c r="U22" s="187"/>
      <c r="V22" s="188"/>
      <c r="W22" s="177" t="s">
        <v>84</v>
      </c>
      <c r="X22" s="178"/>
      <c r="Y22" s="179"/>
    </row>
    <row r="23" spans="1:36" ht="15" customHeight="1">
      <c r="A23" s="208"/>
      <c r="B23" s="195"/>
      <c r="C23" s="195"/>
      <c r="D23" s="195"/>
      <c r="E23" s="195"/>
      <c r="F23" s="196"/>
      <c r="G23" s="214"/>
      <c r="H23" s="215"/>
      <c r="I23" s="215"/>
      <c r="J23" s="215"/>
      <c r="K23" s="215"/>
      <c r="L23" s="92" t="s">
        <v>62</v>
      </c>
      <c r="M23" s="186"/>
      <c r="N23" s="187"/>
      <c r="O23" s="187"/>
      <c r="P23" s="187"/>
      <c r="Q23" s="187"/>
      <c r="R23" s="187"/>
      <c r="S23" s="187"/>
      <c r="T23" s="187"/>
      <c r="U23" s="187"/>
      <c r="V23" s="188"/>
      <c r="W23" s="177" t="s">
        <v>84</v>
      </c>
      <c r="X23" s="178"/>
      <c r="Y23" s="179"/>
    </row>
    <row r="24" spans="1:36" ht="15" customHeight="1">
      <c r="A24" s="277" t="s">
        <v>23</v>
      </c>
      <c r="B24" s="277"/>
      <c r="C24" s="277"/>
      <c r="D24" s="278">
        <f>COUNTA(A19:F23)-COUNTIF(W19:Y23,"計画外")</f>
        <v>3</v>
      </c>
      <c r="E24" s="278"/>
      <c r="F24" s="278"/>
      <c r="G24" s="277" t="s">
        <v>24</v>
      </c>
      <c r="H24" s="277"/>
      <c r="I24" s="277"/>
      <c r="J24" s="266">
        <f>SUMIF(W19:Y23,"&lt;&gt;計画外",G19:K23)</f>
        <v>18</v>
      </c>
      <c r="K24" s="267"/>
      <c r="L24" s="91" t="s">
        <v>62</v>
      </c>
      <c r="M24" s="167" t="s">
        <v>53</v>
      </c>
      <c r="N24" s="203"/>
      <c r="O24" s="203"/>
      <c r="P24" s="203"/>
      <c r="Q24" s="203"/>
      <c r="R24" s="203"/>
      <c r="S24" s="203"/>
      <c r="T24" s="203"/>
      <c r="U24" s="203"/>
      <c r="V24" s="168"/>
      <c r="W24" s="211">
        <f>COUNTIF(W19:Y23,"整備済")+COUNTIF(W19:Y23,"計画外")</f>
        <v>2</v>
      </c>
      <c r="X24" s="212"/>
      <c r="Y24" s="213"/>
    </row>
    <row r="25" spans="1:36" ht="15" customHeight="1">
      <c r="A25" s="42" t="s">
        <v>113</v>
      </c>
    </row>
    <row r="26" spans="1:36" ht="7.5" customHeight="1">
      <c r="A26" s="43"/>
      <c r="B26" s="43"/>
      <c r="C26" s="43"/>
      <c r="D26" s="43"/>
      <c r="E26" s="43"/>
      <c r="F26" s="43"/>
      <c r="G26" s="43"/>
      <c r="H26" s="43"/>
      <c r="I26" s="43"/>
      <c r="J26" s="43"/>
      <c r="K26" s="43"/>
      <c r="L26" s="43"/>
      <c r="M26" s="93"/>
      <c r="N26" s="93"/>
      <c r="O26" s="93"/>
      <c r="P26" s="93"/>
      <c r="Q26" s="93"/>
      <c r="R26" s="93"/>
      <c r="S26" s="93"/>
      <c r="T26" s="93"/>
      <c r="U26" s="93"/>
      <c r="V26" s="93"/>
      <c r="W26" s="93"/>
      <c r="X26" s="93"/>
      <c r="Y26" s="93"/>
    </row>
    <row r="27" spans="1:36" ht="14.25" customHeight="1">
      <c r="A27" s="270" t="s">
        <v>23</v>
      </c>
      <c r="B27" s="270"/>
      <c r="C27" s="270"/>
      <c r="D27" s="314">
        <f>W24</f>
        <v>2</v>
      </c>
      <c r="E27" s="314"/>
      <c r="F27" s="314"/>
      <c r="G27" s="270" t="s">
        <v>24</v>
      </c>
      <c r="H27" s="270"/>
      <c r="I27" s="270"/>
      <c r="J27" s="206">
        <f>SUMIF(W19:Y23,"整備済",G19:L23)+SUMIF(W19:Y23,"計画外",G19:K23)</f>
        <v>13</v>
      </c>
      <c r="K27" s="207"/>
      <c r="L27" s="95" t="s">
        <v>62</v>
      </c>
      <c r="M27" s="44"/>
      <c r="N27" s="44"/>
      <c r="O27" s="44"/>
      <c r="P27" s="44"/>
      <c r="Q27" s="44"/>
      <c r="R27" s="44"/>
      <c r="S27" s="44"/>
      <c r="T27" s="44"/>
      <c r="U27" s="44"/>
      <c r="V27" s="44"/>
    </row>
    <row r="28" spans="1:36" ht="10.5" customHeight="1">
      <c r="A28" s="93"/>
      <c r="B28" s="93"/>
      <c r="C28" s="93"/>
      <c r="D28" s="93"/>
      <c r="E28" s="93"/>
      <c r="F28" s="93"/>
      <c r="G28" s="93"/>
      <c r="H28" s="93"/>
      <c r="I28" s="93"/>
      <c r="J28" s="93"/>
      <c r="K28" s="93"/>
      <c r="L28" s="93"/>
      <c r="M28" s="44"/>
      <c r="N28" s="44"/>
      <c r="O28" s="44"/>
      <c r="P28" s="44"/>
      <c r="Q28" s="44"/>
      <c r="R28" s="44"/>
      <c r="S28" s="44"/>
      <c r="T28" s="44"/>
      <c r="V28" s="44"/>
    </row>
    <row r="29" spans="1:36" ht="15" customHeight="1">
      <c r="A29" s="45" t="s">
        <v>33</v>
      </c>
      <c r="B29" s="93"/>
      <c r="C29" s="93"/>
      <c r="D29" s="93"/>
      <c r="E29" s="93"/>
      <c r="F29" s="93"/>
      <c r="G29" s="93"/>
      <c r="H29" s="93"/>
      <c r="I29" s="93"/>
      <c r="J29" s="93"/>
      <c r="K29" s="93"/>
      <c r="L29" s="93"/>
      <c r="M29" s="44"/>
      <c r="N29" s="44"/>
      <c r="O29" s="44"/>
      <c r="P29" s="44"/>
      <c r="Q29" s="44"/>
      <c r="R29" s="44"/>
      <c r="S29" s="44"/>
      <c r="T29" s="44"/>
      <c r="U29" s="44"/>
      <c r="V29" s="44"/>
    </row>
    <row r="30" spans="1:36" ht="15" customHeight="1">
      <c r="A30" s="304" t="s">
        <v>63</v>
      </c>
      <c r="B30" s="304"/>
      <c r="C30" s="304"/>
      <c r="D30" s="304"/>
      <c r="E30" s="304"/>
      <c r="F30" s="297"/>
      <c r="G30" s="268" t="s">
        <v>88</v>
      </c>
      <c r="H30" s="269"/>
      <c r="I30" s="46">
        <v>2</v>
      </c>
      <c r="J30" s="94" t="s">
        <v>85</v>
      </c>
      <c r="K30" s="46">
        <v>4</v>
      </c>
      <c r="L30" s="94" t="s">
        <v>86</v>
      </c>
      <c r="M30" s="46">
        <v>1</v>
      </c>
      <c r="N30" s="47" t="s">
        <v>87</v>
      </c>
      <c r="O30" s="38" t="str">
        <f>G30&amp;I30&amp;J30&amp;K30&amp;L30&amp;M30&amp;N30</f>
        <v>令和2年4月1日</v>
      </c>
      <c r="AJ30" s="44"/>
    </row>
    <row r="31" spans="1:36" ht="15" customHeight="1">
      <c r="A31" s="304" t="s">
        <v>21</v>
      </c>
      <c r="B31" s="304"/>
      <c r="C31" s="304"/>
      <c r="D31" s="304"/>
      <c r="E31" s="304"/>
      <c r="F31" s="304"/>
      <c r="G31" s="222">
        <v>50</v>
      </c>
      <c r="H31" s="223"/>
      <c r="I31" s="223"/>
      <c r="J31" s="223"/>
      <c r="K31" s="223"/>
      <c r="L31" s="223"/>
      <c r="M31" s="223"/>
      <c r="N31" s="95" t="s">
        <v>62</v>
      </c>
      <c r="AJ31" s="44"/>
    </row>
    <row r="32" spans="1:36" ht="10.5" customHeight="1">
      <c r="B32" s="93"/>
      <c r="C32" s="93"/>
      <c r="D32" s="93"/>
      <c r="E32" s="93"/>
      <c r="F32" s="93"/>
      <c r="G32" s="93"/>
      <c r="H32" s="93"/>
      <c r="I32" s="93"/>
      <c r="J32" s="93"/>
      <c r="K32" s="93"/>
      <c r="L32" s="93"/>
      <c r="M32" s="44"/>
      <c r="N32" s="44"/>
      <c r="O32" s="44"/>
      <c r="P32" s="44"/>
      <c r="Q32" s="44"/>
      <c r="R32" s="44"/>
      <c r="S32" s="44"/>
      <c r="T32" s="44"/>
      <c r="U32" s="44"/>
      <c r="V32" s="44"/>
    </row>
    <row r="33" spans="1:25" ht="15" customHeight="1">
      <c r="A33" s="41" t="s">
        <v>34</v>
      </c>
      <c r="B33" s="93"/>
      <c r="C33" s="93"/>
      <c r="D33" s="93"/>
      <c r="E33" s="93"/>
      <c r="F33" s="93"/>
      <c r="G33" s="93"/>
      <c r="H33" s="93"/>
      <c r="I33" s="93"/>
      <c r="J33" s="93"/>
      <c r="K33" s="93"/>
      <c r="L33" s="93"/>
      <c r="M33" s="44"/>
      <c r="N33" s="44"/>
      <c r="O33" s="44"/>
      <c r="P33" s="44"/>
      <c r="Q33" s="44"/>
      <c r="R33" s="44"/>
      <c r="S33" s="44"/>
      <c r="T33" s="44"/>
      <c r="U33" s="44"/>
      <c r="V33" s="44"/>
    </row>
    <row r="34" spans="1:25" ht="15" customHeight="1">
      <c r="A34" s="171" t="s">
        <v>1</v>
      </c>
      <c r="B34" s="172"/>
      <c r="C34" s="172"/>
      <c r="D34" s="173"/>
      <c r="E34" s="169">
        <v>6</v>
      </c>
      <c r="F34" s="170"/>
      <c r="G34" s="170"/>
      <c r="H34" s="48" t="s">
        <v>86</v>
      </c>
      <c r="I34" s="177" t="s">
        <v>150</v>
      </c>
      <c r="J34" s="178"/>
      <c r="K34" s="179"/>
      <c r="L34" s="49"/>
      <c r="M34" s="50"/>
      <c r="N34" s="50"/>
      <c r="O34" s="50"/>
      <c r="P34" s="50"/>
      <c r="Q34" s="51"/>
      <c r="R34" s="52"/>
      <c r="S34" s="51"/>
      <c r="T34" s="53"/>
    </row>
    <row r="35" spans="1:25" ht="15" customHeight="1">
      <c r="A35" s="174"/>
      <c r="B35" s="175"/>
      <c r="C35" s="175"/>
      <c r="D35" s="176"/>
      <c r="E35" s="169" t="s">
        <v>149</v>
      </c>
      <c r="F35" s="170"/>
      <c r="G35" s="170"/>
      <c r="H35" s="48" t="s">
        <v>86</v>
      </c>
      <c r="I35" s="177" t="s">
        <v>156</v>
      </c>
      <c r="J35" s="178"/>
      <c r="K35" s="179"/>
      <c r="L35" s="49"/>
      <c r="M35" s="50"/>
      <c r="N35" s="50"/>
      <c r="O35" s="50"/>
      <c r="P35" s="50"/>
      <c r="Q35" s="51"/>
      <c r="R35" s="52"/>
      <c r="S35" s="51"/>
      <c r="T35" s="53"/>
    </row>
    <row r="36" spans="1:25" ht="15" customHeight="1">
      <c r="A36" s="45" t="s">
        <v>111</v>
      </c>
      <c r="B36" s="44"/>
      <c r="C36" s="44"/>
      <c r="D36" s="44"/>
      <c r="E36" s="44"/>
      <c r="F36" s="44"/>
      <c r="G36" s="44"/>
      <c r="H36" s="44"/>
      <c r="I36" s="44"/>
      <c r="M36" s="44"/>
    </row>
    <row r="37" spans="1:25" ht="15" customHeight="1">
      <c r="A37" s="45" t="s">
        <v>112</v>
      </c>
      <c r="B37" s="44"/>
      <c r="C37" s="44"/>
      <c r="D37" s="44"/>
      <c r="E37" s="44"/>
      <c r="F37" s="44"/>
      <c r="G37" s="44"/>
      <c r="H37" s="44"/>
      <c r="I37" s="44"/>
      <c r="M37" s="44"/>
    </row>
    <row r="38" spans="1:25" ht="10.5" customHeight="1">
      <c r="A38" s="54"/>
      <c r="B38" s="54"/>
      <c r="C38" s="93"/>
      <c r="D38" s="93"/>
      <c r="E38" s="93"/>
      <c r="F38" s="93"/>
      <c r="G38" s="93"/>
      <c r="H38" s="93"/>
      <c r="I38" s="93"/>
      <c r="L38" s="54"/>
      <c r="M38" s="54"/>
      <c r="N38" s="93"/>
      <c r="Q38" s="93"/>
      <c r="R38" s="93"/>
      <c r="S38" s="93"/>
      <c r="T38" s="93"/>
    </row>
    <row r="39" spans="1:25" ht="15" customHeight="1">
      <c r="A39" s="41" t="s">
        <v>35</v>
      </c>
    </row>
    <row r="40" spans="1:25" ht="15" customHeight="1">
      <c r="A40" s="237" t="s">
        <v>25</v>
      </c>
      <c r="B40" s="238"/>
      <c r="C40" s="238"/>
      <c r="D40" s="239"/>
      <c r="E40" s="228" t="s">
        <v>64</v>
      </c>
      <c r="F40" s="229"/>
      <c r="G40" s="229"/>
      <c r="H40" s="230"/>
      <c r="I40" s="216" t="s">
        <v>65</v>
      </c>
      <c r="J40" s="217"/>
      <c r="K40" s="217"/>
      <c r="L40" s="218"/>
      <c r="M40" s="237" t="s">
        <v>90</v>
      </c>
      <c r="N40" s="238"/>
      <c r="O40" s="238"/>
      <c r="P40" s="238"/>
      <c r="Q40" s="238"/>
      <c r="R40" s="238"/>
      <c r="S40" s="238"/>
      <c r="T40" s="238"/>
      <c r="U40" s="238"/>
      <c r="V40" s="239"/>
      <c r="W40" s="246" t="s">
        <v>89</v>
      </c>
      <c r="X40" s="247"/>
      <c r="Y40" s="248"/>
    </row>
    <row r="41" spans="1:25" ht="15" customHeight="1">
      <c r="A41" s="240"/>
      <c r="B41" s="241"/>
      <c r="C41" s="241"/>
      <c r="D41" s="242"/>
      <c r="E41" s="231"/>
      <c r="F41" s="232"/>
      <c r="G41" s="232"/>
      <c r="H41" s="233"/>
      <c r="I41" s="225"/>
      <c r="J41" s="226"/>
      <c r="K41" s="226"/>
      <c r="L41" s="227"/>
      <c r="M41" s="240"/>
      <c r="N41" s="241"/>
      <c r="O41" s="241"/>
      <c r="P41" s="241"/>
      <c r="Q41" s="241"/>
      <c r="R41" s="241"/>
      <c r="S41" s="241"/>
      <c r="T41" s="241"/>
      <c r="U41" s="241"/>
      <c r="V41" s="242"/>
      <c r="W41" s="249"/>
      <c r="X41" s="250"/>
      <c r="Y41" s="251"/>
    </row>
    <row r="42" spans="1:25" ht="15" customHeight="1">
      <c r="A42" s="243"/>
      <c r="B42" s="244"/>
      <c r="C42" s="244"/>
      <c r="D42" s="245"/>
      <c r="E42" s="234"/>
      <c r="F42" s="235"/>
      <c r="G42" s="235"/>
      <c r="H42" s="236"/>
      <c r="I42" s="219"/>
      <c r="J42" s="220"/>
      <c r="K42" s="220"/>
      <c r="L42" s="221"/>
      <c r="M42" s="243"/>
      <c r="N42" s="244"/>
      <c r="O42" s="244"/>
      <c r="P42" s="244"/>
      <c r="Q42" s="244"/>
      <c r="R42" s="244"/>
      <c r="S42" s="244"/>
      <c r="T42" s="244"/>
      <c r="U42" s="244"/>
      <c r="V42" s="245"/>
      <c r="W42" s="252"/>
      <c r="X42" s="253"/>
      <c r="Y42" s="254"/>
    </row>
    <row r="43" spans="1:25" ht="15" customHeight="1">
      <c r="A43" s="276">
        <v>43994</v>
      </c>
      <c r="B43" s="276"/>
      <c r="C43" s="276"/>
      <c r="D43" s="276"/>
      <c r="E43" s="214">
        <v>8</v>
      </c>
      <c r="F43" s="215"/>
      <c r="G43" s="215"/>
      <c r="H43" s="91" t="s">
        <v>62</v>
      </c>
      <c r="I43" s="214">
        <v>5</v>
      </c>
      <c r="J43" s="215"/>
      <c r="K43" s="215"/>
      <c r="L43" s="91" t="s">
        <v>62</v>
      </c>
      <c r="M43" s="186" t="s">
        <v>151</v>
      </c>
      <c r="N43" s="187"/>
      <c r="O43" s="187"/>
      <c r="P43" s="187"/>
      <c r="Q43" s="187"/>
      <c r="R43" s="187"/>
      <c r="S43" s="187"/>
      <c r="T43" s="187"/>
      <c r="U43" s="187"/>
      <c r="V43" s="188"/>
      <c r="W43" s="177" t="s">
        <v>150</v>
      </c>
      <c r="X43" s="178"/>
      <c r="Y43" s="179"/>
    </row>
    <row r="44" spans="1:25" ht="15" customHeight="1">
      <c r="A44" s="276">
        <v>44001</v>
      </c>
      <c r="B44" s="276"/>
      <c r="C44" s="276"/>
      <c r="D44" s="276"/>
      <c r="E44" s="214">
        <v>1</v>
      </c>
      <c r="F44" s="215"/>
      <c r="G44" s="215"/>
      <c r="H44" s="91" t="s">
        <v>62</v>
      </c>
      <c r="I44" s="214">
        <v>2</v>
      </c>
      <c r="J44" s="215"/>
      <c r="K44" s="215"/>
      <c r="L44" s="91" t="s">
        <v>62</v>
      </c>
      <c r="M44" s="186" t="s">
        <v>152</v>
      </c>
      <c r="N44" s="187"/>
      <c r="O44" s="187"/>
      <c r="P44" s="187"/>
      <c r="Q44" s="187"/>
      <c r="R44" s="187"/>
      <c r="S44" s="187"/>
      <c r="T44" s="187"/>
      <c r="U44" s="187"/>
      <c r="V44" s="188"/>
      <c r="W44" s="177" t="s">
        <v>150</v>
      </c>
      <c r="X44" s="178"/>
      <c r="Y44" s="179"/>
    </row>
    <row r="45" spans="1:25" ht="15" customHeight="1">
      <c r="A45" s="276">
        <v>44006</v>
      </c>
      <c r="B45" s="276"/>
      <c r="C45" s="276"/>
      <c r="D45" s="276"/>
      <c r="E45" s="214">
        <v>1</v>
      </c>
      <c r="F45" s="215"/>
      <c r="G45" s="215"/>
      <c r="H45" s="91" t="s">
        <v>62</v>
      </c>
      <c r="I45" s="214">
        <v>1</v>
      </c>
      <c r="J45" s="215"/>
      <c r="K45" s="215"/>
      <c r="L45" s="91" t="s">
        <v>62</v>
      </c>
      <c r="M45" s="186" t="s">
        <v>153</v>
      </c>
      <c r="N45" s="187"/>
      <c r="O45" s="187"/>
      <c r="P45" s="187"/>
      <c r="Q45" s="187"/>
      <c r="R45" s="187"/>
      <c r="S45" s="187"/>
      <c r="T45" s="187"/>
      <c r="U45" s="187"/>
      <c r="V45" s="188"/>
      <c r="W45" s="177" t="s">
        <v>147</v>
      </c>
      <c r="X45" s="178"/>
      <c r="Y45" s="179"/>
    </row>
    <row r="46" spans="1:25" ht="15" customHeight="1">
      <c r="A46" s="276" t="s">
        <v>154</v>
      </c>
      <c r="B46" s="276"/>
      <c r="C46" s="276"/>
      <c r="D46" s="276"/>
      <c r="E46" s="214">
        <v>20</v>
      </c>
      <c r="F46" s="215"/>
      <c r="G46" s="215"/>
      <c r="H46" s="91" t="s">
        <v>62</v>
      </c>
      <c r="I46" s="214">
        <v>10</v>
      </c>
      <c r="J46" s="215"/>
      <c r="K46" s="215"/>
      <c r="L46" s="91" t="s">
        <v>62</v>
      </c>
      <c r="M46" s="186" t="s">
        <v>155</v>
      </c>
      <c r="N46" s="187"/>
      <c r="O46" s="187"/>
      <c r="P46" s="187"/>
      <c r="Q46" s="187"/>
      <c r="R46" s="187"/>
      <c r="S46" s="187"/>
      <c r="T46" s="187"/>
      <c r="U46" s="187"/>
      <c r="V46" s="188"/>
      <c r="W46" s="177" t="s">
        <v>156</v>
      </c>
      <c r="X46" s="178"/>
      <c r="Y46" s="179"/>
    </row>
    <row r="47" spans="1:25" ht="15" customHeight="1">
      <c r="A47" s="276" t="s">
        <v>157</v>
      </c>
      <c r="B47" s="276"/>
      <c r="C47" s="276"/>
      <c r="D47" s="276"/>
      <c r="E47" s="214"/>
      <c r="F47" s="215"/>
      <c r="G47" s="215"/>
      <c r="H47" s="91" t="s">
        <v>62</v>
      </c>
      <c r="I47" s="214"/>
      <c r="J47" s="215"/>
      <c r="K47" s="215"/>
      <c r="L47" s="91" t="s">
        <v>62</v>
      </c>
      <c r="M47" s="186"/>
      <c r="N47" s="187"/>
      <c r="O47" s="187"/>
      <c r="P47" s="187"/>
      <c r="Q47" s="187"/>
      <c r="R47" s="187"/>
      <c r="S47" s="187"/>
      <c r="T47" s="187"/>
      <c r="U47" s="187"/>
      <c r="V47" s="188"/>
      <c r="W47" s="177" t="s">
        <v>150</v>
      </c>
      <c r="X47" s="178"/>
      <c r="Y47" s="179"/>
    </row>
    <row r="48" spans="1:25" ht="15" customHeight="1">
      <c r="A48" s="210" t="s">
        <v>2</v>
      </c>
      <c r="B48" s="210"/>
      <c r="C48" s="210"/>
      <c r="D48" s="210"/>
      <c r="E48" s="266">
        <f>SUMIF(W43:Y47,"&lt;&gt;計画外",E43:G47)</f>
        <v>29</v>
      </c>
      <c r="F48" s="267"/>
      <c r="G48" s="267"/>
      <c r="H48" s="91" t="s">
        <v>62</v>
      </c>
      <c r="I48" s="266">
        <f>SUMIF(W43:Y47,"&lt;&gt;計画外",I43:K47)</f>
        <v>17</v>
      </c>
      <c r="J48" s="267"/>
      <c r="K48" s="267"/>
      <c r="L48" s="91" t="s">
        <v>62</v>
      </c>
      <c r="M48" s="167" t="s">
        <v>53</v>
      </c>
      <c r="N48" s="203"/>
      <c r="O48" s="203"/>
      <c r="P48" s="203"/>
      <c r="Q48" s="203"/>
      <c r="R48" s="203"/>
      <c r="S48" s="203"/>
      <c r="T48" s="203"/>
      <c r="U48" s="203"/>
      <c r="V48" s="168"/>
      <c r="W48" s="206">
        <f>COUNTIF(W43:Y47,"実施済")+COUNTIF(W43:Y47,"計画外")</f>
        <v>4</v>
      </c>
      <c r="X48" s="207"/>
      <c r="Y48" s="55" t="s">
        <v>68</v>
      </c>
    </row>
    <row r="49" spans="1:40" ht="15" customHeight="1">
      <c r="A49" s="42" t="s">
        <v>114</v>
      </c>
    </row>
    <row r="50" spans="1:40" ht="7.5" customHeight="1"/>
    <row r="51" spans="1:40" ht="12.75" customHeight="1">
      <c r="A51" s="224" t="s">
        <v>66</v>
      </c>
      <c r="B51" s="224"/>
      <c r="C51" s="224"/>
      <c r="D51" s="224"/>
      <c r="E51" s="224"/>
      <c r="F51" s="224"/>
      <c r="G51" s="224"/>
      <c r="H51" s="224"/>
      <c r="I51" s="224"/>
      <c r="J51" s="262">
        <f>SUMIF(W43:Y47,"実施済",E43:G47)+SUMIF(W43:Y47,"計画外",E43:G47)</f>
        <v>10</v>
      </c>
      <c r="K51" s="263"/>
      <c r="L51" s="248" t="s">
        <v>62</v>
      </c>
      <c r="M51" s="32"/>
      <c r="N51" s="224" t="s">
        <v>67</v>
      </c>
      <c r="O51" s="224"/>
      <c r="P51" s="224"/>
      <c r="Q51" s="224"/>
      <c r="R51" s="224"/>
      <c r="S51" s="224"/>
      <c r="T51" s="224"/>
      <c r="U51" s="224"/>
      <c r="V51" s="224"/>
      <c r="W51" s="262">
        <f>SUMIF(W43:Y47,"実施済",I43:K47)+SUMIF(W43:Y47,"計画外",I43:K47)</f>
        <v>8</v>
      </c>
      <c r="X51" s="263"/>
      <c r="Y51" s="248" t="s">
        <v>62</v>
      </c>
      <c r="Z51" s="56"/>
      <c r="AA51" s="56"/>
      <c r="AB51" s="56"/>
    </row>
    <row r="52" spans="1:40" ht="12.75" customHeight="1">
      <c r="A52" s="224"/>
      <c r="B52" s="224"/>
      <c r="C52" s="224"/>
      <c r="D52" s="224"/>
      <c r="E52" s="224"/>
      <c r="F52" s="224"/>
      <c r="G52" s="224"/>
      <c r="H52" s="224"/>
      <c r="I52" s="224"/>
      <c r="J52" s="264"/>
      <c r="K52" s="265"/>
      <c r="L52" s="254"/>
      <c r="M52" s="32"/>
      <c r="N52" s="224"/>
      <c r="O52" s="224"/>
      <c r="P52" s="224"/>
      <c r="Q52" s="224"/>
      <c r="R52" s="224"/>
      <c r="S52" s="224"/>
      <c r="T52" s="224"/>
      <c r="U52" s="224"/>
      <c r="V52" s="224"/>
      <c r="W52" s="264"/>
      <c r="X52" s="265"/>
      <c r="Y52" s="254"/>
      <c r="Z52" s="56"/>
      <c r="AA52" s="56"/>
      <c r="AB52" s="56"/>
    </row>
    <row r="53" spans="1:40" ht="10.5" customHeight="1">
      <c r="W53" s="26"/>
      <c r="X53" s="26"/>
      <c r="Y53" s="26"/>
      <c r="Z53" s="26"/>
      <c r="AA53" s="26"/>
      <c r="AB53" s="26"/>
      <c r="AC53" s="26"/>
      <c r="AD53" s="26"/>
      <c r="AE53" s="26"/>
    </row>
    <row r="54" spans="1:40" ht="13.5" customHeight="1">
      <c r="A54" s="26" t="s">
        <v>36</v>
      </c>
      <c r="W54" s="26"/>
      <c r="X54" s="26"/>
      <c r="Y54" s="26"/>
      <c r="Z54" s="57"/>
      <c r="AA54" s="57"/>
      <c r="AB54" s="57"/>
      <c r="AC54" s="57"/>
      <c r="AD54" s="57"/>
      <c r="AE54" s="57"/>
    </row>
    <row r="55" spans="1:40" ht="12" customHeight="1">
      <c r="A55" s="167" t="s">
        <v>25</v>
      </c>
      <c r="B55" s="203"/>
      <c r="C55" s="203"/>
      <c r="D55" s="168"/>
      <c r="E55" s="216" t="s">
        <v>40</v>
      </c>
      <c r="F55" s="217"/>
      <c r="G55" s="217"/>
      <c r="H55" s="217"/>
      <c r="I55" s="217"/>
      <c r="J55" s="217"/>
      <c r="K55" s="217"/>
      <c r="L55" s="217"/>
      <c r="M55" s="217"/>
      <c r="N55" s="218"/>
      <c r="O55" s="229" t="s">
        <v>39</v>
      </c>
      <c r="P55" s="229"/>
      <c r="Q55" s="237" t="s">
        <v>37</v>
      </c>
      <c r="R55" s="238"/>
      <c r="S55" s="239"/>
      <c r="T55" s="216" t="s">
        <v>38</v>
      </c>
      <c r="U55" s="217"/>
      <c r="V55" s="218"/>
      <c r="W55" s="308" t="s">
        <v>89</v>
      </c>
      <c r="X55" s="309"/>
      <c r="Y55" s="310"/>
      <c r="AF55" s="58"/>
      <c r="AG55" s="58"/>
      <c r="AH55" s="58"/>
      <c r="AI55" s="58"/>
      <c r="AJ55" s="58"/>
      <c r="AK55" s="58"/>
      <c r="AL55" s="58"/>
      <c r="AM55" s="58"/>
      <c r="AN55" s="58"/>
    </row>
    <row r="56" spans="1:40" ht="12" customHeight="1">
      <c r="A56" s="167"/>
      <c r="B56" s="203"/>
      <c r="C56" s="203"/>
      <c r="D56" s="168"/>
      <c r="E56" s="219"/>
      <c r="F56" s="220"/>
      <c r="G56" s="220"/>
      <c r="H56" s="220"/>
      <c r="I56" s="220"/>
      <c r="J56" s="220"/>
      <c r="K56" s="220"/>
      <c r="L56" s="220"/>
      <c r="M56" s="220"/>
      <c r="N56" s="221"/>
      <c r="O56" s="235"/>
      <c r="P56" s="235"/>
      <c r="Q56" s="243"/>
      <c r="R56" s="244"/>
      <c r="S56" s="245"/>
      <c r="T56" s="219"/>
      <c r="U56" s="220"/>
      <c r="V56" s="221"/>
      <c r="W56" s="311"/>
      <c r="X56" s="312"/>
      <c r="Y56" s="313"/>
      <c r="AF56" s="58"/>
      <c r="AG56" s="58"/>
      <c r="AH56" s="58"/>
      <c r="AI56" s="58"/>
      <c r="AJ56" s="58"/>
      <c r="AK56" s="58"/>
      <c r="AL56" s="58"/>
      <c r="AM56" s="58"/>
      <c r="AN56" s="58"/>
    </row>
    <row r="57" spans="1:40" ht="13.5" customHeight="1">
      <c r="A57" s="183">
        <v>43936</v>
      </c>
      <c r="B57" s="184"/>
      <c r="C57" s="184"/>
      <c r="D57" s="185"/>
      <c r="E57" s="186" t="s">
        <v>158</v>
      </c>
      <c r="F57" s="187"/>
      <c r="G57" s="187"/>
      <c r="H57" s="187"/>
      <c r="I57" s="187"/>
      <c r="J57" s="187"/>
      <c r="K57" s="187"/>
      <c r="L57" s="187"/>
      <c r="M57" s="187"/>
      <c r="N57" s="188"/>
      <c r="O57" s="286" t="s">
        <v>159</v>
      </c>
      <c r="P57" s="286"/>
      <c r="Q57" s="208" t="s">
        <v>160</v>
      </c>
      <c r="R57" s="195"/>
      <c r="S57" s="196"/>
      <c r="T57" s="214">
        <v>10</v>
      </c>
      <c r="U57" s="215"/>
      <c r="V57" s="91" t="s">
        <v>62</v>
      </c>
      <c r="W57" s="177" t="s">
        <v>150</v>
      </c>
      <c r="X57" s="178"/>
      <c r="Y57" s="179"/>
      <c r="AF57" s="32"/>
      <c r="AG57" s="32"/>
      <c r="AH57" s="32"/>
      <c r="AI57" s="32"/>
      <c r="AJ57" s="32"/>
      <c r="AK57" s="32"/>
      <c r="AL57" s="32"/>
      <c r="AM57" s="32"/>
      <c r="AN57" s="32"/>
    </row>
    <row r="58" spans="1:40" ht="13.5" customHeight="1">
      <c r="A58" s="183">
        <v>43962</v>
      </c>
      <c r="B58" s="184"/>
      <c r="C58" s="184"/>
      <c r="D58" s="185"/>
      <c r="E58" s="186" t="s">
        <v>161</v>
      </c>
      <c r="F58" s="187"/>
      <c r="G58" s="187"/>
      <c r="H58" s="187"/>
      <c r="I58" s="187"/>
      <c r="J58" s="187"/>
      <c r="K58" s="187"/>
      <c r="L58" s="187"/>
      <c r="M58" s="187"/>
      <c r="N58" s="188"/>
      <c r="O58" s="286" t="s">
        <v>162</v>
      </c>
      <c r="P58" s="286"/>
      <c r="Q58" s="208" t="s">
        <v>163</v>
      </c>
      <c r="R58" s="195"/>
      <c r="S58" s="196"/>
      <c r="T58" s="214">
        <v>20</v>
      </c>
      <c r="U58" s="215"/>
      <c r="V58" s="91" t="s">
        <v>62</v>
      </c>
      <c r="W58" s="177" t="s">
        <v>150</v>
      </c>
      <c r="X58" s="178"/>
      <c r="Y58" s="179"/>
      <c r="AF58" s="32"/>
      <c r="AG58" s="32"/>
      <c r="AH58" s="32"/>
      <c r="AI58" s="32"/>
      <c r="AJ58" s="32"/>
      <c r="AK58" s="32"/>
      <c r="AL58" s="32"/>
      <c r="AM58" s="32"/>
      <c r="AN58" s="32"/>
    </row>
    <row r="59" spans="1:40" ht="13.5" customHeight="1">
      <c r="A59" s="183">
        <v>43992</v>
      </c>
      <c r="B59" s="184"/>
      <c r="C59" s="184"/>
      <c r="D59" s="185"/>
      <c r="E59" s="186" t="s">
        <v>164</v>
      </c>
      <c r="F59" s="187"/>
      <c r="G59" s="187"/>
      <c r="H59" s="187"/>
      <c r="I59" s="187"/>
      <c r="J59" s="187"/>
      <c r="K59" s="187"/>
      <c r="L59" s="187"/>
      <c r="M59" s="187"/>
      <c r="N59" s="188"/>
      <c r="O59" s="286" t="s">
        <v>162</v>
      </c>
      <c r="P59" s="286"/>
      <c r="Q59" s="208"/>
      <c r="R59" s="195"/>
      <c r="S59" s="196"/>
      <c r="T59" s="214"/>
      <c r="U59" s="215"/>
      <c r="V59" s="91" t="s">
        <v>62</v>
      </c>
      <c r="W59" s="177" t="s">
        <v>150</v>
      </c>
      <c r="X59" s="178"/>
      <c r="Y59" s="179"/>
      <c r="AB59" s="59"/>
      <c r="AF59" s="32"/>
      <c r="AG59" s="32"/>
      <c r="AH59" s="32"/>
      <c r="AI59" s="32"/>
      <c r="AJ59" s="32"/>
      <c r="AK59" s="32"/>
      <c r="AL59" s="32"/>
      <c r="AM59" s="32"/>
      <c r="AN59" s="32"/>
    </row>
    <row r="60" spans="1:40" ht="13.5" customHeight="1">
      <c r="A60" s="183">
        <v>44166</v>
      </c>
      <c r="B60" s="184"/>
      <c r="C60" s="184"/>
      <c r="D60" s="185"/>
      <c r="E60" s="186" t="s">
        <v>164</v>
      </c>
      <c r="F60" s="187"/>
      <c r="G60" s="187"/>
      <c r="H60" s="187"/>
      <c r="I60" s="187"/>
      <c r="J60" s="187"/>
      <c r="K60" s="187"/>
      <c r="L60" s="187"/>
      <c r="M60" s="187"/>
      <c r="N60" s="188"/>
      <c r="O60" s="286" t="s">
        <v>159</v>
      </c>
      <c r="P60" s="286"/>
      <c r="Q60" s="208"/>
      <c r="R60" s="195"/>
      <c r="S60" s="196"/>
      <c r="T60" s="214"/>
      <c r="U60" s="215"/>
      <c r="V60" s="91" t="s">
        <v>62</v>
      </c>
      <c r="W60" s="177" t="s">
        <v>156</v>
      </c>
      <c r="X60" s="178"/>
      <c r="Y60" s="179"/>
      <c r="AB60" s="60"/>
      <c r="AF60" s="32"/>
      <c r="AG60" s="32"/>
      <c r="AH60" s="32"/>
      <c r="AI60" s="32"/>
      <c r="AJ60" s="32"/>
      <c r="AK60" s="32"/>
      <c r="AL60" s="32"/>
      <c r="AM60" s="32"/>
      <c r="AN60" s="32"/>
    </row>
    <row r="61" spans="1:40" ht="13.5" customHeight="1">
      <c r="A61" s="183"/>
      <c r="B61" s="184"/>
      <c r="C61" s="184"/>
      <c r="D61" s="185"/>
      <c r="E61" s="186"/>
      <c r="F61" s="187"/>
      <c r="G61" s="187"/>
      <c r="H61" s="187"/>
      <c r="I61" s="187"/>
      <c r="J61" s="187"/>
      <c r="K61" s="187"/>
      <c r="L61" s="187"/>
      <c r="M61" s="187"/>
      <c r="N61" s="188"/>
      <c r="O61" s="286" t="s">
        <v>82</v>
      </c>
      <c r="P61" s="286"/>
      <c r="Q61" s="208"/>
      <c r="R61" s="195"/>
      <c r="S61" s="196"/>
      <c r="T61" s="214"/>
      <c r="U61" s="215"/>
      <c r="V61" s="91" t="s">
        <v>62</v>
      </c>
      <c r="W61" s="177" t="s">
        <v>84</v>
      </c>
      <c r="X61" s="178"/>
      <c r="Y61" s="179"/>
      <c r="AB61" s="60"/>
      <c r="AF61" s="32"/>
      <c r="AG61" s="32"/>
      <c r="AH61" s="32"/>
      <c r="AI61" s="32"/>
      <c r="AJ61" s="32"/>
      <c r="AK61" s="32"/>
      <c r="AL61" s="32"/>
      <c r="AM61" s="32"/>
      <c r="AN61" s="32"/>
    </row>
    <row r="62" spans="1:40" ht="13.5" customHeight="1">
      <c r="A62" s="283" t="s">
        <v>41</v>
      </c>
      <c r="B62" s="287"/>
      <c r="C62" s="287"/>
      <c r="D62" s="288"/>
      <c r="E62" s="88">
        <f>COUNTA(A57:D61)-COUNTIF(W57:Y61,"計画外")</f>
        <v>4</v>
      </c>
      <c r="F62" s="91" t="s">
        <v>68</v>
      </c>
      <c r="G62" s="283" t="s">
        <v>42</v>
      </c>
      <c r="H62" s="287"/>
      <c r="I62" s="288"/>
      <c r="J62" s="89">
        <f>COUNTIF(O57:P61,"有")-COUNTIFS(W57:W61,"計画外",O57:O61,"有")</f>
        <v>2</v>
      </c>
      <c r="K62" s="91" t="s">
        <v>68</v>
      </c>
      <c r="L62" s="282" t="s">
        <v>43</v>
      </c>
      <c r="M62" s="282"/>
      <c r="N62" s="283"/>
      <c r="O62" s="89">
        <f>E62-J62</f>
        <v>2</v>
      </c>
      <c r="P62" s="91" t="s">
        <v>68</v>
      </c>
      <c r="Q62" s="208" t="s">
        <v>91</v>
      </c>
      <c r="R62" s="195"/>
      <c r="S62" s="196"/>
      <c r="T62" s="267">
        <f ca="1">SUMIF(W57:Y61,"&lt;&gt;計画外",T57:U61)</f>
        <v>30</v>
      </c>
      <c r="U62" s="267"/>
      <c r="V62" s="91" t="s">
        <v>62</v>
      </c>
      <c r="W62" s="206">
        <f>COUNTIF(W57:Y61,"実施済")+COUNTIF(W57:Y61,"計画外")</f>
        <v>3</v>
      </c>
      <c r="X62" s="207"/>
      <c r="Y62" s="95" t="s">
        <v>68</v>
      </c>
      <c r="AB62" s="57"/>
      <c r="AC62" s="57"/>
      <c r="AD62" s="57"/>
      <c r="AE62" s="57"/>
    </row>
    <row r="63" spans="1:40" ht="13.5" customHeight="1">
      <c r="A63" s="61" t="s">
        <v>105</v>
      </c>
      <c r="C63" s="62"/>
      <c r="D63" s="62"/>
      <c r="E63" s="63"/>
      <c r="F63" s="93"/>
      <c r="G63" s="62"/>
      <c r="H63" s="62"/>
      <c r="I63" s="62"/>
      <c r="J63" s="63"/>
      <c r="K63" s="93"/>
      <c r="L63" s="62"/>
      <c r="M63" s="62"/>
      <c r="N63" s="62"/>
      <c r="O63" s="64"/>
      <c r="P63" s="93"/>
      <c r="Q63" s="65"/>
      <c r="R63" s="65"/>
      <c r="S63" s="65"/>
      <c r="T63" s="66"/>
      <c r="U63" s="66"/>
      <c r="V63" s="93"/>
      <c r="W63" s="67"/>
      <c r="X63" s="67"/>
      <c r="Y63" s="68"/>
      <c r="AB63" s="57"/>
      <c r="AC63" s="57"/>
      <c r="AD63" s="57"/>
      <c r="AE63" s="57"/>
    </row>
    <row r="64" spans="1:40" ht="13.5" customHeight="1">
      <c r="A64" s="42" t="s">
        <v>115</v>
      </c>
    </row>
    <row r="65" spans="1:31" ht="6.75" customHeight="1">
      <c r="A65" s="62"/>
      <c r="B65" s="62"/>
      <c r="C65" s="62"/>
      <c r="D65" s="62"/>
      <c r="E65" s="69"/>
      <c r="F65" s="93"/>
      <c r="G65" s="62"/>
      <c r="H65" s="62"/>
      <c r="I65" s="62"/>
      <c r="J65" s="69"/>
      <c r="K65" s="93"/>
      <c r="L65" s="62"/>
      <c r="M65" s="62"/>
      <c r="N65" s="62"/>
      <c r="O65" s="70"/>
      <c r="P65" s="93"/>
      <c r="Q65" s="65"/>
      <c r="R65" s="65"/>
      <c r="S65" s="65"/>
      <c r="T65" s="93"/>
      <c r="U65" s="93"/>
      <c r="V65" s="43"/>
      <c r="W65" s="71"/>
      <c r="X65" s="71"/>
      <c r="Y65" s="68"/>
      <c r="AB65" s="57"/>
      <c r="AC65" s="57"/>
      <c r="AD65" s="57"/>
      <c r="AE65" s="57"/>
    </row>
    <row r="66" spans="1:31" ht="13.5" customHeight="1">
      <c r="A66" s="284" t="s">
        <v>41</v>
      </c>
      <c r="B66" s="284"/>
      <c r="C66" s="284"/>
      <c r="D66" s="284"/>
      <c r="E66" s="284"/>
      <c r="F66" s="284"/>
      <c r="G66" s="284"/>
      <c r="H66" s="284"/>
      <c r="I66" s="284"/>
      <c r="J66" s="262">
        <f>W62</f>
        <v>3</v>
      </c>
      <c r="K66" s="263"/>
      <c r="L66" s="248" t="s">
        <v>68</v>
      </c>
      <c r="M66" s="32"/>
      <c r="N66" s="279" t="s">
        <v>70</v>
      </c>
      <c r="O66" s="280"/>
      <c r="P66" s="280"/>
      <c r="Q66" s="280"/>
      <c r="R66" s="280"/>
      <c r="S66" s="280"/>
      <c r="T66" s="280"/>
      <c r="U66" s="280"/>
      <c r="V66" s="281"/>
      <c r="W66" s="206">
        <f>COUNTIFS(O57:P61,"有",W57:X61,"実施済")+COUNTIFS(O57:P61,"有",W57:X61,"計画外")</f>
        <v>2</v>
      </c>
      <c r="X66" s="207"/>
      <c r="Y66" s="95" t="s">
        <v>68</v>
      </c>
      <c r="Z66" s="26"/>
      <c r="AA66" s="26"/>
      <c r="AB66" s="26"/>
      <c r="AC66" s="26"/>
      <c r="AD66" s="26"/>
      <c r="AE66" s="26"/>
    </row>
    <row r="67" spans="1:31" ht="13.5" customHeight="1">
      <c r="A67" s="285"/>
      <c r="B67" s="285"/>
      <c r="C67" s="285"/>
      <c r="D67" s="285"/>
      <c r="E67" s="285"/>
      <c r="F67" s="285"/>
      <c r="G67" s="285"/>
      <c r="H67" s="285"/>
      <c r="I67" s="285"/>
      <c r="J67" s="264"/>
      <c r="K67" s="265"/>
      <c r="L67" s="254"/>
      <c r="M67" s="26"/>
      <c r="N67" s="197" t="s">
        <v>103</v>
      </c>
      <c r="O67" s="198"/>
      <c r="P67" s="198"/>
      <c r="Q67" s="198"/>
      <c r="R67" s="198"/>
      <c r="S67" s="198"/>
      <c r="T67" s="198"/>
      <c r="U67" s="198"/>
      <c r="V67" s="199"/>
      <c r="W67" s="206">
        <f>J66-W66</f>
        <v>1</v>
      </c>
      <c r="X67" s="207"/>
      <c r="Y67" s="95" t="s">
        <v>68</v>
      </c>
      <c r="Z67" s="26"/>
      <c r="AA67" s="26"/>
      <c r="AB67" s="26"/>
      <c r="AC67" s="26"/>
      <c r="AD67" s="26"/>
      <c r="AE67" s="26"/>
    </row>
    <row r="68" spans="1:31" ht="10.5" customHeight="1">
      <c r="A68" s="26"/>
      <c r="B68" s="26"/>
      <c r="C68" s="26"/>
      <c r="D68" s="26"/>
      <c r="E68" s="26"/>
      <c r="F68" s="26"/>
      <c r="G68" s="26"/>
      <c r="H68" s="26"/>
      <c r="I68" s="26"/>
      <c r="J68" s="26"/>
      <c r="K68" s="26"/>
      <c r="L68" s="26"/>
      <c r="M68" s="26"/>
      <c r="N68" s="26"/>
      <c r="O68" s="44"/>
      <c r="P68" s="26"/>
      <c r="Q68" s="26"/>
      <c r="R68" s="26"/>
      <c r="S68" s="26"/>
      <c r="T68" s="26"/>
      <c r="U68" s="26"/>
      <c r="V68" s="26"/>
      <c r="W68" s="26"/>
      <c r="X68" s="26"/>
      <c r="Y68" s="26"/>
      <c r="Z68" s="57"/>
      <c r="AA68" s="57"/>
      <c r="AB68" s="57"/>
      <c r="AC68" s="57"/>
      <c r="AD68" s="57"/>
      <c r="AE68" s="57"/>
    </row>
    <row r="69" spans="1:31" ht="13.5" customHeight="1">
      <c r="A69" s="26" t="s">
        <v>44</v>
      </c>
      <c r="W69" s="26"/>
      <c r="X69" s="26"/>
      <c r="Y69" s="26"/>
      <c r="Z69" s="57"/>
      <c r="AA69" s="57"/>
      <c r="AB69" s="57"/>
      <c r="AC69" s="57"/>
      <c r="AD69" s="57"/>
      <c r="AE69" s="57"/>
    </row>
    <row r="70" spans="1:31" ht="13.5" customHeight="1">
      <c r="A70" s="189" t="s">
        <v>25</v>
      </c>
      <c r="B70" s="190"/>
      <c r="C70" s="190"/>
      <c r="D70" s="191"/>
      <c r="E70" s="217" t="s">
        <v>45</v>
      </c>
      <c r="F70" s="217"/>
      <c r="G70" s="217"/>
      <c r="H70" s="217"/>
      <c r="I70" s="217"/>
      <c r="J70" s="217"/>
      <c r="K70" s="217"/>
      <c r="L70" s="217"/>
      <c r="M70" s="217"/>
      <c r="N70" s="218"/>
      <c r="O70" s="228" t="s">
        <v>39</v>
      </c>
      <c r="P70" s="230"/>
      <c r="Q70" s="237" t="s">
        <v>37</v>
      </c>
      <c r="R70" s="238"/>
      <c r="S70" s="239"/>
      <c r="T70" s="216" t="s">
        <v>38</v>
      </c>
      <c r="U70" s="217"/>
      <c r="V70" s="218"/>
      <c r="W70" s="256" t="s">
        <v>89</v>
      </c>
      <c r="X70" s="257"/>
      <c r="Y70" s="258"/>
    </row>
    <row r="71" spans="1:31" ht="13.5" customHeight="1">
      <c r="A71" s="192"/>
      <c r="B71" s="193"/>
      <c r="C71" s="193"/>
      <c r="D71" s="194"/>
      <c r="E71" s="220"/>
      <c r="F71" s="220"/>
      <c r="G71" s="220"/>
      <c r="H71" s="220"/>
      <c r="I71" s="220"/>
      <c r="J71" s="220"/>
      <c r="K71" s="220"/>
      <c r="L71" s="220"/>
      <c r="M71" s="220"/>
      <c r="N71" s="221"/>
      <c r="O71" s="234"/>
      <c r="P71" s="236"/>
      <c r="Q71" s="243"/>
      <c r="R71" s="244"/>
      <c r="S71" s="245"/>
      <c r="T71" s="219"/>
      <c r="U71" s="220"/>
      <c r="V71" s="221"/>
      <c r="W71" s="256"/>
      <c r="X71" s="257"/>
      <c r="Y71" s="258"/>
    </row>
    <row r="72" spans="1:31" ht="13.5" customHeight="1">
      <c r="A72" s="183">
        <v>44008</v>
      </c>
      <c r="B72" s="184"/>
      <c r="C72" s="184"/>
      <c r="D72" s="185"/>
      <c r="E72" s="186" t="s">
        <v>165</v>
      </c>
      <c r="F72" s="187"/>
      <c r="G72" s="187"/>
      <c r="H72" s="187"/>
      <c r="I72" s="187"/>
      <c r="J72" s="187"/>
      <c r="K72" s="187"/>
      <c r="L72" s="187"/>
      <c r="M72" s="187"/>
      <c r="N72" s="188"/>
      <c r="O72" s="255" t="s">
        <v>159</v>
      </c>
      <c r="P72" s="255"/>
      <c r="Q72" s="208" t="s">
        <v>167</v>
      </c>
      <c r="R72" s="195"/>
      <c r="S72" s="196"/>
      <c r="T72" s="214">
        <v>30</v>
      </c>
      <c r="U72" s="215"/>
      <c r="V72" s="91" t="s">
        <v>62</v>
      </c>
      <c r="W72" s="177" t="s">
        <v>150</v>
      </c>
      <c r="X72" s="178"/>
      <c r="Y72" s="179"/>
    </row>
    <row r="73" spans="1:31" ht="13.5" customHeight="1">
      <c r="A73" s="183">
        <v>43876</v>
      </c>
      <c r="B73" s="184"/>
      <c r="C73" s="184"/>
      <c r="D73" s="185"/>
      <c r="E73" s="186" t="s">
        <v>166</v>
      </c>
      <c r="F73" s="187"/>
      <c r="G73" s="187"/>
      <c r="H73" s="187"/>
      <c r="I73" s="187"/>
      <c r="J73" s="187"/>
      <c r="K73" s="187"/>
      <c r="L73" s="187"/>
      <c r="M73" s="187"/>
      <c r="N73" s="188"/>
      <c r="O73" s="255" t="s">
        <v>162</v>
      </c>
      <c r="P73" s="255"/>
      <c r="Q73" s="208" t="s">
        <v>168</v>
      </c>
      <c r="R73" s="195"/>
      <c r="S73" s="196"/>
      <c r="T73" s="214">
        <v>20</v>
      </c>
      <c r="U73" s="215"/>
      <c r="V73" s="91" t="s">
        <v>62</v>
      </c>
      <c r="W73" s="177" t="s">
        <v>156</v>
      </c>
      <c r="X73" s="178"/>
      <c r="Y73" s="179"/>
    </row>
    <row r="74" spans="1:31" ht="13.5" customHeight="1">
      <c r="A74" s="183"/>
      <c r="B74" s="184"/>
      <c r="C74" s="184"/>
      <c r="D74" s="185"/>
      <c r="E74" s="186"/>
      <c r="F74" s="187"/>
      <c r="G74" s="187"/>
      <c r="H74" s="187"/>
      <c r="I74" s="187"/>
      <c r="J74" s="187"/>
      <c r="K74" s="187"/>
      <c r="L74" s="187"/>
      <c r="M74" s="187"/>
      <c r="N74" s="188"/>
      <c r="O74" s="255" t="s">
        <v>82</v>
      </c>
      <c r="P74" s="255"/>
      <c r="Q74" s="208"/>
      <c r="R74" s="195"/>
      <c r="S74" s="196"/>
      <c r="T74" s="214"/>
      <c r="U74" s="215"/>
      <c r="V74" s="91" t="s">
        <v>62</v>
      </c>
      <c r="W74" s="177" t="s">
        <v>84</v>
      </c>
      <c r="X74" s="178"/>
      <c r="Y74" s="179"/>
    </row>
    <row r="75" spans="1:31" ht="13.5" customHeight="1">
      <c r="A75" s="183"/>
      <c r="B75" s="184"/>
      <c r="C75" s="184"/>
      <c r="D75" s="185"/>
      <c r="E75" s="186"/>
      <c r="F75" s="187"/>
      <c r="G75" s="187"/>
      <c r="H75" s="187"/>
      <c r="I75" s="187"/>
      <c r="J75" s="187"/>
      <c r="K75" s="187"/>
      <c r="L75" s="187"/>
      <c r="M75" s="187"/>
      <c r="N75" s="188"/>
      <c r="O75" s="255" t="s">
        <v>82</v>
      </c>
      <c r="P75" s="255"/>
      <c r="Q75" s="208"/>
      <c r="R75" s="195"/>
      <c r="S75" s="196"/>
      <c r="T75" s="214"/>
      <c r="U75" s="215"/>
      <c r="V75" s="91" t="s">
        <v>62</v>
      </c>
      <c r="W75" s="177" t="s">
        <v>84</v>
      </c>
      <c r="X75" s="178"/>
      <c r="Y75" s="179"/>
      <c r="AB75" s="26"/>
    </row>
    <row r="76" spans="1:31" ht="13.5" customHeight="1">
      <c r="A76" s="183"/>
      <c r="B76" s="184"/>
      <c r="C76" s="184"/>
      <c r="D76" s="185"/>
      <c r="E76" s="186"/>
      <c r="F76" s="187"/>
      <c r="G76" s="187"/>
      <c r="H76" s="187"/>
      <c r="I76" s="187"/>
      <c r="J76" s="187"/>
      <c r="K76" s="187"/>
      <c r="L76" s="187"/>
      <c r="M76" s="187"/>
      <c r="N76" s="188"/>
      <c r="O76" s="255" t="s">
        <v>82</v>
      </c>
      <c r="P76" s="255"/>
      <c r="Q76" s="208"/>
      <c r="R76" s="195"/>
      <c r="S76" s="196"/>
      <c r="T76" s="214"/>
      <c r="U76" s="215"/>
      <c r="V76" s="91" t="s">
        <v>62</v>
      </c>
      <c r="W76" s="177" t="s">
        <v>84</v>
      </c>
      <c r="X76" s="178"/>
      <c r="Y76" s="179"/>
      <c r="AB76" s="26"/>
    </row>
    <row r="77" spans="1:31" ht="13.5" customHeight="1">
      <c r="A77" s="282" t="s">
        <v>46</v>
      </c>
      <c r="B77" s="282"/>
      <c r="C77" s="282"/>
      <c r="D77" s="282"/>
      <c r="E77" s="88">
        <f>COUNTA(A72:D76)-COUNTIF(W72:Y76,"計画外")</f>
        <v>2</v>
      </c>
      <c r="F77" s="91" t="s">
        <v>68</v>
      </c>
      <c r="G77" s="283" t="s">
        <v>42</v>
      </c>
      <c r="H77" s="287"/>
      <c r="I77" s="288"/>
      <c r="J77" s="89">
        <f>COUNTIF(O72:P76,"有")-COUNTIFS(W72:W76,"計画外",O72:O76,"有")</f>
        <v>1</v>
      </c>
      <c r="K77" s="91" t="s">
        <v>68</v>
      </c>
      <c r="L77" s="282" t="s">
        <v>43</v>
      </c>
      <c r="M77" s="282"/>
      <c r="N77" s="283"/>
      <c r="O77" s="87">
        <f>E77-J77</f>
        <v>1</v>
      </c>
      <c r="P77" s="91" t="s">
        <v>68</v>
      </c>
      <c r="Q77" s="167" t="s">
        <v>48</v>
      </c>
      <c r="R77" s="203"/>
      <c r="S77" s="203"/>
      <c r="T77" s="266">
        <f ca="1">SUMIF(W72:Y76,"&lt;&gt;計画外",T72:U76)</f>
        <v>50</v>
      </c>
      <c r="U77" s="267"/>
      <c r="V77" s="25" t="s">
        <v>62</v>
      </c>
      <c r="W77" s="206">
        <f>COUNTIF(W72:Y76,"実施済")+COUNTIF(W72:Y76,"計画外")</f>
        <v>1</v>
      </c>
      <c r="X77" s="207"/>
      <c r="Y77" s="95" t="s">
        <v>68</v>
      </c>
      <c r="AB77" s="57"/>
    </row>
    <row r="78" spans="1:31" ht="13.5" customHeight="1">
      <c r="A78" s="42" t="s">
        <v>115</v>
      </c>
    </row>
    <row r="79" spans="1:31" ht="6.75" customHeight="1">
      <c r="Z79" s="26"/>
      <c r="AA79" s="26"/>
      <c r="AB79" s="26"/>
      <c r="AC79" s="26"/>
      <c r="AD79" s="26"/>
      <c r="AE79" s="57"/>
    </row>
    <row r="80" spans="1:31" ht="13.5" customHeight="1">
      <c r="A80" s="284" t="s">
        <v>93</v>
      </c>
      <c r="B80" s="284"/>
      <c r="C80" s="284"/>
      <c r="D80" s="284"/>
      <c r="E80" s="284"/>
      <c r="F80" s="284"/>
      <c r="G80" s="284"/>
      <c r="H80" s="284"/>
      <c r="I80" s="284"/>
      <c r="J80" s="262">
        <f>W77</f>
        <v>1</v>
      </c>
      <c r="K80" s="263"/>
      <c r="L80" s="248" t="s">
        <v>68</v>
      </c>
      <c r="M80" s="32"/>
      <c r="N80" s="279" t="s">
        <v>70</v>
      </c>
      <c r="O80" s="280"/>
      <c r="P80" s="280"/>
      <c r="Q80" s="280"/>
      <c r="R80" s="280"/>
      <c r="S80" s="280"/>
      <c r="T80" s="280"/>
      <c r="U80" s="280"/>
      <c r="V80" s="281"/>
      <c r="W80" s="206">
        <f>COUNTIFS(O72:P76,"有",W72:X76,"実施済")+COUNTIFS(O72:P76,"有",W72:X76,"計画外")</f>
        <v>0</v>
      </c>
      <c r="X80" s="207"/>
      <c r="Y80" s="95" t="s">
        <v>68</v>
      </c>
      <c r="Z80" s="26"/>
      <c r="AA80" s="26"/>
      <c r="AB80" s="26"/>
      <c r="AC80" s="26"/>
      <c r="AD80" s="26"/>
      <c r="AE80" s="26"/>
    </row>
    <row r="81" spans="1:34" ht="13.5" customHeight="1">
      <c r="A81" s="285"/>
      <c r="B81" s="285"/>
      <c r="C81" s="285"/>
      <c r="D81" s="285"/>
      <c r="E81" s="285"/>
      <c r="F81" s="285"/>
      <c r="G81" s="285"/>
      <c r="H81" s="285"/>
      <c r="I81" s="285"/>
      <c r="J81" s="264"/>
      <c r="K81" s="265"/>
      <c r="L81" s="254"/>
      <c r="M81" s="26"/>
      <c r="N81" s="197" t="s">
        <v>103</v>
      </c>
      <c r="O81" s="198"/>
      <c r="P81" s="198"/>
      <c r="Q81" s="198"/>
      <c r="R81" s="198"/>
      <c r="S81" s="198"/>
      <c r="T81" s="198"/>
      <c r="U81" s="198"/>
      <c r="V81" s="199"/>
      <c r="W81" s="206">
        <f>J80-W80</f>
        <v>1</v>
      </c>
      <c r="X81" s="207"/>
      <c r="Y81" s="95" t="s">
        <v>68</v>
      </c>
      <c r="Z81" s="26"/>
      <c r="AA81" s="26"/>
      <c r="AB81" s="26"/>
      <c r="AC81" s="26"/>
      <c r="AD81" s="26"/>
      <c r="AE81" s="26"/>
    </row>
    <row r="82" spans="1:34" ht="10.5" customHeight="1"/>
    <row r="83" spans="1:34" ht="13.5" customHeight="1">
      <c r="A83" s="26" t="s">
        <v>47</v>
      </c>
      <c r="J83" s="72" t="s">
        <v>94</v>
      </c>
      <c r="K83" s="73"/>
      <c r="L83" s="73"/>
      <c r="M83" s="73"/>
      <c r="N83" s="73"/>
      <c r="O83" s="73"/>
      <c r="P83" s="73"/>
      <c r="Q83" s="73"/>
    </row>
    <row r="84" spans="1:34" ht="13.5" customHeight="1">
      <c r="A84" s="180" t="s">
        <v>25</v>
      </c>
      <c r="B84" s="180"/>
      <c r="C84" s="180"/>
      <c r="D84" s="181" t="s">
        <v>95</v>
      </c>
      <c r="E84" s="181"/>
      <c r="F84" s="181"/>
      <c r="G84" s="181"/>
      <c r="H84" s="181"/>
      <c r="I84" s="181"/>
      <c r="J84" s="181"/>
      <c r="K84" s="181"/>
      <c r="L84" s="181" t="s">
        <v>81</v>
      </c>
      <c r="M84" s="181"/>
      <c r="N84" s="181"/>
      <c r="O84" s="181"/>
      <c r="P84" s="181"/>
      <c r="Q84" s="210" t="s">
        <v>37</v>
      </c>
      <c r="R84" s="210"/>
      <c r="S84" s="210"/>
      <c r="T84" s="209" t="s">
        <v>38</v>
      </c>
      <c r="U84" s="209"/>
      <c r="V84" s="209"/>
      <c r="W84" s="200" t="s">
        <v>89</v>
      </c>
      <c r="X84" s="200"/>
      <c r="Y84" s="200"/>
      <c r="AE84" s="57"/>
    </row>
    <row r="85" spans="1:34" ht="13.5" customHeight="1">
      <c r="A85" s="180"/>
      <c r="B85" s="180"/>
      <c r="C85" s="180"/>
      <c r="D85" s="181"/>
      <c r="E85" s="181"/>
      <c r="F85" s="181"/>
      <c r="G85" s="181"/>
      <c r="H85" s="181"/>
      <c r="I85" s="181"/>
      <c r="J85" s="181"/>
      <c r="K85" s="181"/>
      <c r="L85" s="181"/>
      <c r="M85" s="181"/>
      <c r="N85" s="181"/>
      <c r="O85" s="181"/>
      <c r="P85" s="181"/>
      <c r="Q85" s="210"/>
      <c r="R85" s="210"/>
      <c r="S85" s="210"/>
      <c r="T85" s="209"/>
      <c r="U85" s="209"/>
      <c r="V85" s="209"/>
      <c r="W85" s="200"/>
      <c r="X85" s="200"/>
      <c r="Y85" s="200"/>
      <c r="AE85" s="57"/>
    </row>
    <row r="86" spans="1:34" ht="13.5" customHeight="1">
      <c r="A86" s="180"/>
      <c r="B86" s="180"/>
      <c r="C86" s="180"/>
      <c r="D86" s="182" t="s">
        <v>50</v>
      </c>
      <c r="E86" s="182"/>
      <c r="F86" s="182" t="s">
        <v>51</v>
      </c>
      <c r="G86" s="182"/>
      <c r="H86" s="182" t="s">
        <v>49</v>
      </c>
      <c r="I86" s="182"/>
      <c r="J86" s="181" t="s">
        <v>52</v>
      </c>
      <c r="K86" s="181"/>
      <c r="L86" s="181"/>
      <c r="M86" s="181"/>
      <c r="N86" s="181"/>
      <c r="O86" s="181"/>
      <c r="P86" s="181"/>
      <c r="Q86" s="210"/>
      <c r="R86" s="210"/>
      <c r="S86" s="210"/>
      <c r="T86" s="209"/>
      <c r="U86" s="209"/>
      <c r="V86" s="209"/>
      <c r="W86" s="200"/>
      <c r="X86" s="200"/>
      <c r="Y86" s="200"/>
      <c r="Z86" s="74"/>
      <c r="AA86" s="75"/>
    </row>
    <row r="87" spans="1:34" ht="13.5" customHeight="1">
      <c r="A87" s="180"/>
      <c r="B87" s="180"/>
      <c r="C87" s="180"/>
      <c r="D87" s="182"/>
      <c r="E87" s="182"/>
      <c r="F87" s="182"/>
      <c r="G87" s="182"/>
      <c r="H87" s="182"/>
      <c r="I87" s="182"/>
      <c r="J87" s="181"/>
      <c r="K87" s="181"/>
      <c r="L87" s="181"/>
      <c r="M87" s="181"/>
      <c r="N87" s="181"/>
      <c r="O87" s="181"/>
      <c r="P87" s="181"/>
      <c r="Q87" s="210"/>
      <c r="R87" s="210"/>
      <c r="S87" s="210"/>
      <c r="T87" s="209"/>
      <c r="U87" s="209"/>
      <c r="V87" s="209"/>
      <c r="W87" s="200"/>
      <c r="X87" s="200"/>
      <c r="Y87" s="200"/>
      <c r="Z87" s="75"/>
      <c r="AA87" s="75"/>
    </row>
    <row r="88" spans="1:34" ht="13.5" customHeight="1">
      <c r="A88" s="180"/>
      <c r="B88" s="180"/>
      <c r="C88" s="180"/>
      <c r="D88" s="182"/>
      <c r="E88" s="182"/>
      <c r="F88" s="182"/>
      <c r="G88" s="182"/>
      <c r="H88" s="182"/>
      <c r="I88" s="182"/>
      <c r="J88" s="181"/>
      <c r="K88" s="181"/>
      <c r="L88" s="181"/>
      <c r="M88" s="181"/>
      <c r="N88" s="181"/>
      <c r="O88" s="181"/>
      <c r="P88" s="181"/>
      <c r="Q88" s="210"/>
      <c r="R88" s="210"/>
      <c r="S88" s="210"/>
      <c r="T88" s="209"/>
      <c r="U88" s="209"/>
      <c r="V88" s="209"/>
      <c r="W88" s="200"/>
      <c r="X88" s="200"/>
      <c r="Y88" s="200"/>
      <c r="Z88" s="75"/>
      <c r="AA88" s="75"/>
    </row>
    <row r="89" spans="1:34" ht="13.5" customHeight="1">
      <c r="A89" s="180"/>
      <c r="B89" s="180"/>
      <c r="C89" s="180"/>
      <c r="D89" s="182"/>
      <c r="E89" s="182"/>
      <c r="F89" s="182"/>
      <c r="G89" s="182"/>
      <c r="H89" s="182"/>
      <c r="I89" s="182"/>
      <c r="J89" s="181"/>
      <c r="K89" s="181"/>
      <c r="L89" s="181"/>
      <c r="M89" s="181"/>
      <c r="N89" s="181"/>
      <c r="O89" s="181"/>
      <c r="P89" s="181"/>
      <c r="Q89" s="210"/>
      <c r="R89" s="210"/>
      <c r="S89" s="210"/>
      <c r="T89" s="209"/>
      <c r="U89" s="209"/>
      <c r="V89" s="209"/>
      <c r="W89" s="200"/>
      <c r="X89" s="200"/>
      <c r="Y89" s="200"/>
      <c r="Z89" s="75"/>
      <c r="AA89" s="75"/>
    </row>
    <row r="90" spans="1:34" ht="13.5" customHeight="1">
      <c r="A90" s="183">
        <v>43922</v>
      </c>
      <c r="B90" s="195"/>
      <c r="C90" s="196"/>
      <c r="D90" s="167" t="s">
        <v>169</v>
      </c>
      <c r="E90" s="168"/>
      <c r="F90" s="167"/>
      <c r="G90" s="168"/>
      <c r="H90" s="167"/>
      <c r="I90" s="168"/>
      <c r="J90" s="167"/>
      <c r="K90" s="168"/>
      <c r="L90" s="186" t="s">
        <v>171</v>
      </c>
      <c r="M90" s="187"/>
      <c r="N90" s="187"/>
      <c r="O90" s="187"/>
      <c r="P90" s="188"/>
      <c r="Q90" s="208" t="s">
        <v>172</v>
      </c>
      <c r="R90" s="195"/>
      <c r="S90" s="196"/>
      <c r="T90" s="201">
        <v>10000</v>
      </c>
      <c r="U90" s="202"/>
      <c r="V90" s="91" t="s">
        <v>62</v>
      </c>
      <c r="W90" s="177" t="s">
        <v>150</v>
      </c>
      <c r="X90" s="178"/>
      <c r="Y90" s="179"/>
      <c r="Z90" s="76"/>
      <c r="AA90" s="77"/>
      <c r="AB90" s="26"/>
    </row>
    <row r="91" spans="1:34" ht="13.5" customHeight="1">
      <c r="A91" s="183">
        <v>43992</v>
      </c>
      <c r="B91" s="195"/>
      <c r="C91" s="196"/>
      <c r="D91" s="167"/>
      <c r="E91" s="168"/>
      <c r="F91" s="167" t="s">
        <v>169</v>
      </c>
      <c r="G91" s="168"/>
      <c r="H91" s="167"/>
      <c r="I91" s="168"/>
      <c r="J91" s="167"/>
      <c r="K91" s="168"/>
      <c r="L91" s="186" t="s">
        <v>173</v>
      </c>
      <c r="M91" s="187"/>
      <c r="N91" s="187"/>
      <c r="O91" s="187"/>
      <c r="P91" s="188"/>
      <c r="Q91" s="208"/>
      <c r="R91" s="195"/>
      <c r="S91" s="196"/>
      <c r="T91" s="201"/>
      <c r="U91" s="202"/>
      <c r="V91" s="91" t="s">
        <v>62</v>
      </c>
      <c r="W91" s="177" t="s">
        <v>150</v>
      </c>
      <c r="X91" s="178"/>
      <c r="Y91" s="179"/>
      <c r="Z91" s="76"/>
      <c r="AA91" s="77"/>
      <c r="AB91" s="26"/>
    </row>
    <row r="92" spans="1:34" ht="13.5" customHeight="1">
      <c r="A92" s="183">
        <v>44155</v>
      </c>
      <c r="B92" s="195"/>
      <c r="C92" s="196"/>
      <c r="D92" s="167"/>
      <c r="E92" s="168"/>
      <c r="F92" s="167"/>
      <c r="G92" s="168"/>
      <c r="H92" s="167" t="s">
        <v>169</v>
      </c>
      <c r="I92" s="168"/>
      <c r="J92" s="167"/>
      <c r="K92" s="168"/>
      <c r="L92" s="186" t="s">
        <v>174</v>
      </c>
      <c r="M92" s="187"/>
      <c r="N92" s="187"/>
      <c r="O92" s="187"/>
      <c r="P92" s="188"/>
      <c r="Q92" s="208" t="s">
        <v>175</v>
      </c>
      <c r="R92" s="195"/>
      <c r="S92" s="196"/>
      <c r="T92" s="201">
        <v>50</v>
      </c>
      <c r="U92" s="202"/>
      <c r="V92" s="91" t="s">
        <v>62</v>
      </c>
      <c r="W92" s="177" t="s">
        <v>156</v>
      </c>
      <c r="X92" s="178"/>
      <c r="Y92" s="179"/>
      <c r="Z92" s="76"/>
      <c r="AA92" s="77"/>
      <c r="AB92" s="26"/>
    </row>
    <row r="93" spans="1:34" ht="13.5" customHeight="1">
      <c r="A93" s="183">
        <v>44166</v>
      </c>
      <c r="B93" s="184"/>
      <c r="C93" s="185"/>
      <c r="D93" s="167"/>
      <c r="E93" s="168"/>
      <c r="F93" s="167"/>
      <c r="G93" s="168"/>
      <c r="H93" s="167"/>
      <c r="I93" s="168"/>
      <c r="J93" s="167" t="s">
        <v>169</v>
      </c>
      <c r="K93" s="168"/>
      <c r="L93" s="186" t="s">
        <v>170</v>
      </c>
      <c r="M93" s="187"/>
      <c r="N93" s="187"/>
      <c r="O93" s="187"/>
      <c r="P93" s="188"/>
      <c r="Q93" s="208"/>
      <c r="R93" s="195"/>
      <c r="S93" s="196"/>
      <c r="T93" s="201"/>
      <c r="U93" s="202"/>
      <c r="V93" s="91" t="s">
        <v>62</v>
      </c>
      <c r="W93" s="177" t="s">
        <v>156</v>
      </c>
      <c r="X93" s="178"/>
      <c r="Y93" s="179"/>
      <c r="Z93" s="76"/>
      <c r="AA93" s="77"/>
      <c r="AB93" s="26"/>
    </row>
    <row r="94" spans="1:34" ht="13.5" customHeight="1">
      <c r="A94" s="183"/>
      <c r="B94" s="184"/>
      <c r="C94" s="185"/>
      <c r="D94" s="167"/>
      <c r="E94" s="168"/>
      <c r="F94" s="167"/>
      <c r="G94" s="168"/>
      <c r="H94" s="167"/>
      <c r="I94" s="168"/>
      <c r="J94" s="167"/>
      <c r="K94" s="168"/>
      <c r="L94" s="186"/>
      <c r="M94" s="187"/>
      <c r="N94" s="187"/>
      <c r="O94" s="187"/>
      <c r="P94" s="188"/>
      <c r="Q94" s="208"/>
      <c r="R94" s="195"/>
      <c r="S94" s="196"/>
      <c r="T94" s="201"/>
      <c r="U94" s="202"/>
      <c r="V94" s="91" t="s">
        <v>62</v>
      </c>
      <c r="W94" s="177" t="s">
        <v>84</v>
      </c>
      <c r="X94" s="178"/>
      <c r="Y94" s="179"/>
      <c r="Z94" s="76"/>
      <c r="AA94" s="77"/>
      <c r="AB94" s="26"/>
    </row>
    <row r="95" spans="1:34" ht="13.5" customHeight="1">
      <c r="A95" s="167" t="s">
        <v>2</v>
      </c>
      <c r="B95" s="203"/>
      <c r="C95" s="168"/>
      <c r="D95" s="87">
        <f>COUNTIF(D90:E94,"○")-COUNTIFS(W90:X94,"計画外",D90:E94,"○")</f>
        <v>1</v>
      </c>
      <c r="E95" s="91" t="s">
        <v>68</v>
      </c>
      <c r="F95" s="87">
        <f>COUNTIF(F90:G94,"○")-COUNTIFS(W90:X94,"計画外",F90:G94,"○")</f>
        <v>1</v>
      </c>
      <c r="G95" s="91" t="s">
        <v>68</v>
      </c>
      <c r="H95" s="87">
        <f>COUNTIF(H90:I94,"○")-COUNTIFS(W90:X94,"計画外",H90:I94,"○")</f>
        <v>1</v>
      </c>
      <c r="I95" s="91" t="s">
        <v>68</v>
      </c>
      <c r="J95" s="87">
        <f>COUNTIF(J90:K94,"○")-COUNTIFS(W90:X94,"計画外",J90:K94,"○")</f>
        <v>1</v>
      </c>
      <c r="K95" s="91" t="s">
        <v>68</v>
      </c>
      <c r="L95" s="167" t="s">
        <v>53</v>
      </c>
      <c r="M95" s="203"/>
      <c r="N95" s="203"/>
      <c r="O95" s="203"/>
      <c r="P95" s="168"/>
      <c r="Q95" s="167" t="s">
        <v>48</v>
      </c>
      <c r="R95" s="203"/>
      <c r="S95" s="203"/>
      <c r="T95" s="204">
        <f ca="1">SUMIF(W90:Y94,"&lt;&gt;計画外",T90:U94)</f>
        <v>10050</v>
      </c>
      <c r="U95" s="205"/>
      <c r="V95" s="25" t="s">
        <v>62</v>
      </c>
      <c r="W95" s="206">
        <f>COUNTIF(W90:Y94,"実施済")+COUNTIF(W90:Y94,"計画外")</f>
        <v>2</v>
      </c>
      <c r="X95" s="207"/>
      <c r="Y95" s="95" t="s">
        <v>68</v>
      </c>
      <c r="Z95" s="78"/>
      <c r="AA95" s="79"/>
      <c r="AF95" s="80"/>
      <c r="AG95" s="80"/>
      <c r="AH95" s="68"/>
    </row>
    <row r="96" spans="1:34" ht="13.5" customHeight="1">
      <c r="A96" s="42" t="s">
        <v>115</v>
      </c>
    </row>
    <row r="97" spans="1:31" ht="6.75" customHeight="1">
      <c r="A97" s="81"/>
      <c r="B97" s="65"/>
      <c r="C97" s="65"/>
      <c r="D97" s="93"/>
      <c r="E97" s="93"/>
      <c r="F97" s="93"/>
      <c r="G97" s="93"/>
      <c r="H97" s="93"/>
      <c r="I97" s="93"/>
      <c r="J97" s="93"/>
      <c r="K97" s="93"/>
      <c r="L97" s="82"/>
      <c r="M97" s="82"/>
      <c r="N97" s="82"/>
      <c r="O97" s="82"/>
      <c r="P97" s="82"/>
      <c r="Q97" s="65"/>
      <c r="R97" s="65"/>
      <c r="S97" s="65"/>
      <c r="T97" s="66"/>
      <c r="U97" s="66"/>
      <c r="V97" s="93"/>
      <c r="W97" s="83"/>
      <c r="X97" s="83"/>
      <c r="Y97" s="83"/>
      <c r="Z97" s="77"/>
      <c r="AA97" s="77"/>
      <c r="AB97" s="26"/>
    </row>
    <row r="98" spans="1:31" ht="13.5" customHeight="1">
      <c r="A98" s="304" t="s">
        <v>54</v>
      </c>
      <c r="B98" s="304"/>
      <c r="C98" s="304"/>
      <c r="D98" s="304"/>
      <c r="E98" s="304"/>
      <c r="F98" s="304"/>
      <c r="G98" s="304"/>
      <c r="H98" s="304"/>
      <c r="I98" s="304"/>
      <c r="J98" s="305">
        <f>W95</f>
        <v>2</v>
      </c>
      <c r="K98" s="306"/>
      <c r="L98" s="95" t="s">
        <v>68</v>
      </c>
      <c r="M98" s="84"/>
      <c r="N98" s="40"/>
      <c r="O98" s="40"/>
      <c r="P98" s="40"/>
      <c r="Q98" s="40"/>
      <c r="R98" s="40"/>
      <c r="S98" s="40"/>
      <c r="T98" s="40"/>
      <c r="U98" s="40"/>
      <c r="V98" s="40"/>
      <c r="W98" s="32"/>
      <c r="X98" s="32"/>
      <c r="Y98" s="32"/>
      <c r="Z98" s="26"/>
      <c r="AA98" s="26"/>
      <c r="AB98" s="26"/>
      <c r="AC98" s="26"/>
      <c r="AD98" s="26"/>
      <c r="AE98" s="26"/>
    </row>
    <row r="99" spans="1:31" ht="10.5" customHeight="1">
      <c r="A99" s="54"/>
      <c r="B99" s="54"/>
      <c r="C99" s="54"/>
      <c r="D99" s="54"/>
      <c r="E99" s="54"/>
      <c r="F99" s="54"/>
      <c r="G99" s="54"/>
      <c r="H99" s="54"/>
      <c r="I99" s="54"/>
      <c r="J99" s="93"/>
      <c r="K99" s="93"/>
      <c r="L99" s="93"/>
      <c r="M99" s="32"/>
      <c r="N99" s="40"/>
      <c r="O99" s="40"/>
      <c r="P99" s="40"/>
      <c r="Q99" s="40"/>
      <c r="R99" s="40"/>
      <c r="S99" s="40"/>
      <c r="T99" s="40"/>
      <c r="U99" s="40"/>
      <c r="V99" s="40"/>
      <c r="W99" s="32"/>
      <c r="X99" s="32"/>
      <c r="Y99" s="32"/>
      <c r="Z99" s="26"/>
      <c r="AA99" s="26"/>
      <c r="AB99" s="26"/>
      <c r="AC99" s="26"/>
      <c r="AD99" s="26"/>
      <c r="AE99" s="26"/>
    </row>
    <row r="100" spans="1:31" ht="13.5" customHeight="1">
      <c r="A100" s="85" t="s">
        <v>118</v>
      </c>
      <c r="B100" s="54"/>
      <c r="C100" s="54"/>
      <c r="D100" s="54"/>
      <c r="E100" s="54"/>
      <c r="F100" s="54"/>
      <c r="G100" s="54"/>
      <c r="H100" s="54"/>
      <c r="I100" s="54"/>
      <c r="J100" s="93"/>
      <c r="K100" s="93"/>
      <c r="L100" s="93"/>
      <c r="M100" s="32"/>
      <c r="N100" s="40"/>
      <c r="O100" s="40"/>
      <c r="P100" s="40"/>
      <c r="Q100" s="40"/>
      <c r="R100" s="40"/>
      <c r="S100" s="40"/>
      <c r="T100" s="40"/>
      <c r="U100" s="40"/>
      <c r="V100" s="40"/>
      <c r="W100" s="32"/>
      <c r="X100" s="32"/>
      <c r="Y100" s="32"/>
      <c r="Z100" s="26"/>
      <c r="AA100" s="26"/>
      <c r="AB100" s="26"/>
      <c r="AC100" s="26"/>
      <c r="AD100" s="26"/>
      <c r="AE100" s="26"/>
    </row>
    <row r="101" spans="1:31" ht="13.5" customHeight="1">
      <c r="A101" s="27" t="s">
        <v>107</v>
      </c>
    </row>
    <row r="102" spans="1:31" ht="13.5" customHeight="1">
      <c r="A102" s="297" t="s">
        <v>106</v>
      </c>
      <c r="B102" s="298"/>
      <c r="C102" s="298"/>
      <c r="D102" s="298"/>
      <c r="E102" s="298"/>
      <c r="F102" s="298"/>
      <c r="G102" s="298"/>
      <c r="H102" s="298"/>
      <c r="I102" s="299"/>
      <c r="J102" s="300"/>
      <c r="K102" s="300"/>
      <c r="L102" s="300"/>
    </row>
    <row r="103" spans="1:31" ht="10.5" customHeight="1"/>
    <row r="104" spans="1:31" ht="13.5" customHeight="1">
      <c r="A104" s="86" t="s">
        <v>102</v>
      </c>
    </row>
    <row r="105" spans="1:31" ht="13.5" customHeight="1">
      <c r="A105" s="27" t="s">
        <v>58</v>
      </c>
    </row>
    <row r="106" spans="1:31" ht="13.5" customHeight="1">
      <c r="A106" s="27" t="s">
        <v>57</v>
      </c>
    </row>
    <row r="107" spans="1:31" ht="13.5" customHeight="1">
      <c r="A107" s="270" t="s">
        <v>55</v>
      </c>
      <c r="B107" s="270"/>
      <c r="C107" s="270"/>
      <c r="D107" s="270"/>
      <c r="E107" s="270"/>
      <c r="F107" s="270"/>
      <c r="G107" s="270"/>
      <c r="H107" s="270"/>
      <c r="I107" s="270"/>
      <c r="J107" s="301"/>
      <c r="K107" s="302"/>
      <c r="L107" s="303"/>
    </row>
    <row r="108" spans="1:31" ht="13.5" customHeight="1">
      <c r="A108" s="270" t="s">
        <v>56</v>
      </c>
      <c r="B108" s="270"/>
      <c r="C108" s="270"/>
      <c r="D108" s="270"/>
      <c r="E108" s="270"/>
      <c r="F108" s="270"/>
      <c r="G108" s="270"/>
      <c r="H108" s="270"/>
      <c r="I108" s="270"/>
      <c r="J108" s="301"/>
      <c r="K108" s="302"/>
      <c r="L108" s="303"/>
      <c r="M108" s="27" t="s">
        <v>69</v>
      </c>
    </row>
    <row r="109" spans="1:31" ht="13.5" customHeight="1">
      <c r="A109" s="289" t="s">
        <v>16</v>
      </c>
      <c r="B109" s="289"/>
      <c r="C109" s="289"/>
      <c r="D109" s="289"/>
      <c r="E109" s="289"/>
      <c r="F109" s="289"/>
      <c r="G109" s="289"/>
      <c r="H109" s="289"/>
      <c r="I109" s="289"/>
      <c r="J109" s="291"/>
      <c r="K109" s="292"/>
      <c r="L109" s="248" t="s">
        <v>62</v>
      </c>
      <c r="M109" s="295" t="s">
        <v>73</v>
      </c>
      <c r="N109" s="296"/>
      <c r="O109" s="296"/>
      <c r="P109" s="296"/>
      <c r="Q109" s="296"/>
      <c r="R109" s="296"/>
      <c r="S109" s="296"/>
      <c r="T109" s="296"/>
      <c r="U109" s="296"/>
      <c r="V109" s="296"/>
      <c r="W109" s="296"/>
      <c r="X109" s="296"/>
      <c r="Y109" s="296"/>
      <c r="Z109" s="56"/>
      <c r="AA109" s="56"/>
      <c r="AB109" s="56"/>
    </row>
    <row r="110" spans="1:31" ht="13.5" customHeight="1">
      <c r="A110" s="290"/>
      <c r="B110" s="290"/>
      <c r="C110" s="290"/>
      <c r="D110" s="290"/>
      <c r="E110" s="290"/>
      <c r="F110" s="290"/>
      <c r="G110" s="290"/>
      <c r="H110" s="290"/>
      <c r="I110" s="290"/>
      <c r="J110" s="293"/>
      <c r="K110" s="294"/>
      <c r="L110" s="254"/>
      <c r="M110" s="295"/>
      <c r="N110" s="296"/>
      <c r="O110" s="296"/>
      <c r="P110" s="296"/>
      <c r="Q110" s="296"/>
      <c r="R110" s="296"/>
      <c r="S110" s="296"/>
      <c r="T110" s="296"/>
      <c r="U110" s="296"/>
      <c r="V110" s="296"/>
      <c r="W110" s="296"/>
      <c r="X110" s="296"/>
      <c r="Y110" s="296"/>
    </row>
    <row r="111" spans="1:31" ht="13.5" customHeight="1"/>
    <row r="112" spans="1:31" ht="15" customHeight="1"/>
    <row r="113" ht="15" customHeight="1"/>
    <row r="114" ht="15" customHeight="1"/>
    <row r="115" ht="15" customHeight="1"/>
    <row r="116" ht="15" customHeight="1"/>
    <row r="117" ht="15" customHeight="1"/>
    <row r="118" ht="15" customHeight="1"/>
    <row r="119" ht="15" customHeight="1"/>
    <row r="120" ht="15" customHeight="1"/>
    <row r="121" ht="15" customHeight="1"/>
  </sheetData>
  <sheetProtection algorithmName="SHA-512" hashValue="x/B5MhC+1orZdsckxVNZHFTCuOGyxGvueAMZM935X2bLMv3/+FHikgrFg/xqW16bI+Aju/MBQGnmtbkpLSFgjw==" saltValue="0HEfQtd+jMoEcW3G9GhkaQ==" spinCount="100000" sheet="1" objects="1" scenarios="1" formatCells="0" insertRows="0" deleteRows="0"/>
  <mergeCells count="274">
    <mergeCell ref="A108:I108"/>
    <mergeCell ref="J108:L108"/>
    <mergeCell ref="A109:I110"/>
    <mergeCell ref="J109:K110"/>
    <mergeCell ref="L109:L110"/>
    <mergeCell ref="M109:Y110"/>
    <mergeCell ref="A98:I98"/>
    <mergeCell ref="J98:K98"/>
    <mergeCell ref="A102:I102"/>
    <mergeCell ref="J102:L102"/>
    <mergeCell ref="A107:I107"/>
    <mergeCell ref="J107:L107"/>
    <mergeCell ref="Q94:S94"/>
    <mergeCell ref="T94:U94"/>
    <mergeCell ref="W94:Y94"/>
    <mergeCell ref="A95:C95"/>
    <mergeCell ref="L95:P95"/>
    <mergeCell ref="Q95:S95"/>
    <mergeCell ref="T95:U95"/>
    <mergeCell ref="W95:X95"/>
    <mergeCell ref="A94:C94"/>
    <mergeCell ref="D94:E94"/>
    <mergeCell ref="F94:G94"/>
    <mergeCell ref="H94:I94"/>
    <mergeCell ref="J94:K94"/>
    <mergeCell ref="L94:P94"/>
    <mergeCell ref="A93:C93"/>
    <mergeCell ref="D93:E93"/>
    <mergeCell ref="F93:G93"/>
    <mergeCell ref="H93:I93"/>
    <mergeCell ref="J93:K93"/>
    <mergeCell ref="L93:P93"/>
    <mergeCell ref="Q93:S93"/>
    <mergeCell ref="T93:U93"/>
    <mergeCell ref="W93:Y93"/>
    <mergeCell ref="A92:C92"/>
    <mergeCell ref="D92:E92"/>
    <mergeCell ref="F92:G92"/>
    <mergeCell ref="H92:I92"/>
    <mergeCell ref="J92:K92"/>
    <mergeCell ref="L92:P92"/>
    <mergeCell ref="Q92:S92"/>
    <mergeCell ref="T92:U92"/>
    <mergeCell ref="W92:Y92"/>
    <mergeCell ref="Q90:S90"/>
    <mergeCell ref="T90:U90"/>
    <mergeCell ref="W90:Y90"/>
    <mergeCell ref="A91:C91"/>
    <mergeCell ref="D91:E91"/>
    <mergeCell ref="F91:G91"/>
    <mergeCell ref="H91:I91"/>
    <mergeCell ref="J91:K91"/>
    <mergeCell ref="L91:P91"/>
    <mergeCell ref="Q91:S91"/>
    <mergeCell ref="A90:C90"/>
    <mergeCell ref="D90:E90"/>
    <mergeCell ref="F90:G90"/>
    <mergeCell ref="H90:I90"/>
    <mergeCell ref="J90:K90"/>
    <mergeCell ref="L90:P90"/>
    <mergeCell ref="T91:U91"/>
    <mergeCell ref="W91:Y91"/>
    <mergeCell ref="A84:C89"/>
    <mergeCell ref="D84:K85"/>
    <mergeCell ref="L84:P89"/>
    <mergeCell ref="Q84:S89"/>
    <mergeCell ref="T84:V89"/>
    <mergeCell ref="W84:Y89"/>
    <mergeCell ref="D86:E89"/>
    <mergeCell ref="F86:G89"/>
    <mergeCell ref="H86:I89"/>
    <mergeCell ref="J86:K89"/>
    <mergeCell ref="A80:I81"/>
    <mergeCell ref="J80:K81"/>
    <mergeCell ref="L80:L81"/>
    <mergeCell ref="N80:V80"/>
    <mergeCell ref="W80:X80"/>
    <mergeCell ref="N81:V81"/>
    <mergeCell ref="W81:X81"/>
    <mergeCell ref="A77:D77"/>
    <mergeCell ref="G77:I77"/>
    <mergeCell ref="L77:N77"/>
    <mergeCell ref="Q77:S77"/>
    <mergeCell ref="T77:U77"/>
    <mergeCell ref="W77:X77"/>
    <mergeCell ref="A76:D76"/>
    <mergeCell ref="E76:N76"/>
    <mergeCell ref="O76:P76"/>
    <mergeCell ref="Q76:S76"/>
    <mergeCell ref="T76:U76"/>
    <mergeCell ref="W76:Y76"/>
    <mergeCell ref="A75:D75"/>
    <mergeCell ref="E75:N75"/>
    <mergeCell ref="O75:P75"/>
    <mergeCell ref="Q75:S75"/>
    <mergeCell ref="T75:U75"/>
    <mergeCell ref="W75:Y75"/>
    <mergeCell ref="A74:D74"/>
    <mergeCell ref="E74:N74"/>
    <mergeCell ref="O74:P74"/>
    <mergeCell ref="Q74:S74"/>
    <mergeCell ref="T74:U74"/>
    <mergeCell ref="W74:Y74"/>
    <mergeCell ref="A73:D73"/>
    <mergeCell ref="E73:N73"/>
    <mergeCell ref="O73:P73"/>
    <mergeCell ref="Q73:S73"/>
    <mergeCell ref="T73:U73"/>
    <mergeCell ref="W73:Y73"/>
    <mergeCell ref="A72:D72"/>
    <mergeCell ref="E72:N72"/>
    <mergeCell ref="O72:P72"/>
    <mergeCell ref="Q72:S72"/>
    <mergeCell ref="T72:U72"/>
    <mergeCell ref="W72:Y72"/>
    <mergeCell ref="A70:D71"/>
    <mergeCell ref="E70:N71"/>
    <mergeCell ref="O70:P71"/>
    <mergeCell ref="Q70:S71"/>
    <mergeCell ref="T70:V71"/>
    <mergeCell ref="W70:Y71"/>
    <mergeCell ref="A66:I67"/>
    <mergeCell ref="J66:K67"/>
    <mergeCell ref="L66:L67"/>
    <mergeCell ref="N66:V66"/>
    <mergeCell ref="W66:X66"/>
    <mergeCell ref="N67:V67"/>
    <mergeCell ref="W67:X67"/>
    <mergeCell ref="A62:D62"/>
    <mergeCell ref="G62:I62"/>
    <mergeCell ref="L62:N62"/>
    <mergeCell ref="Q62:S62"/>
    <mergeCell ref="T62:U62"/>
    <mergeCell ref="W62:X62"/>
    <mergeCell ref="A61:D61"/>
    <mergeCell ref="E61:N61"/>
    <mergeCell ref="O61:P61"/>
    <mergeCell ref="Q61:S61"/>
    <mergeCell ref="T61:U61"/>
    <mergeCell ref="W61:Y61"/>
    <mergeCell ref="A60:D60"/>
    <mergeCell ref="E60:N60"/>
    <mergeCell ref="O60:P60"/>
    <mergeCell ref="Q60:S60"/>
    <mergeCell ref="T60:U60"/>
    <mergeCell ref="W60:Y60"/>
    <mergeCell ref="A59:D59"/>
    <mergeCell ref="E59:N59"/>
    <mergeCell ref="O59:P59"/>
    <mergeCell ref="Q59:S59"/>
    <mergeCell ref="T59:U59"/>
    <mergeCell ref="W59:Y59"/>
    <mergeCell ref="A58:D58"/>
    <mergeCell ref="E58:N58"/>
    <mergeCell ref="O58:P58"/>
    <mergeCell ref="Q58:S58"/>
    <mergeCell ref="T58:U58"/>
    <mergeCell ref="W58:Y58"/>
    <mergeCell ref="A57:D57"/>
    <mergeCell ref="E57:N57"/>
    <mergeCell ref="O57:P57"/>
    <mergeCell ref="Q57:S57"/>
    <mergeCell ref="T57:U57"/>
    <mergeCell ref="W57:Y57"/>
    <mergeCell ref="Y51:Y52"/>
    <mergeCell ref="A55:D56"/>
    <mergeCell ref="E55:N56"/>
    <mergeCell ref="O55:P56"/>
    <mergeCell ref="Q55:S56"/>
    <mergeCell ref="T55:V56"/>
    <mergeCell ref="W55:Y56"/>
    <mergeCell ref="A48:D48"/>
    <mergeCell ref="E48:G48"/>
    <mergeCell ref="I48:K48"/>
    <mergeCell ref="M48:V48"/>
    <mergeCell ref="W48:X48"/>
    <mergeCell ref="A51:I52"/>
    <mergeCell ref="J51:K52"/>
    <mergeCell ref="L51:L52"/>
    <mergeCell ref="N51:V52"/>
    <mergeCell ref="W51:X52"/>
    <mergeCell ref="A46:D46"/>
    <mergeCell ref="E46:G46"/>
    <mergeCell ref="I46:K46"/>
    <mergeCell ref="M46:V46"/>
    <mergeCell ref="W46:Y46"/>
    <mergeCell ref="A47:D47"/>
    <mergeCell ref="E47:G47"/>
    <mergeCell ref="I47:K47"/>
    <mergeCell ref="M47:V47"/>
    <mergeCell ref="W47:Y47"/>
    <mergeCell ref="A44:D44"/>
    <mergeCell ref="E44:G44"/>
    <mergeCell ref="I44:K44"/>
    <mergeCell ref="M44:V44"/>
    <mergeCell ref="W44:Y44"/>
    <mergeCell ref="A45:D45"/>
    <mergeCell ref="E45:G45"/>
    <mergeCell ref="I45:K45"/>
    <mergeCell ref="M45:V45"/>
    <mergeCell ref="W45:Y45"/>
    <mergeCell ref="A40:D42"/>
    <mergeCell ref="E40:H42"/>
    <mergeCell ref="I40:L42"/>
    <mergeCell ref="M40:V42"/>
    <mergeCell ref="W40:Y42"/>
    <mergeCell ref="A43:D43"/>
    <mergeCell ref="E43:G43"/>
    <mergeCell ref="I43:K43"/>
    <mergeCell ref="M43:V43"/>
    <mergeCell ref="W43:Y43"/>
    <mergeCell ref="A31:F31"/>
    <mergeCell ref="G31:M31"/>
    <mergeCell ref="A34:D35"/>
    <mergeCell ref="E34:G34"/>
    <mergeCell ref="I34:K34"/>
    <mergeCell ref="E35:G35"/>
    <mergeCell ref="I35:K35"/>
    <mergeCell ref="A27:C27"/>
    <mergeCell ref="D27:F27"/>
    <mergeCell ref="G27:I27"/>
    <mergeCell ref="J27:K27"/>
    <mergeCell ref="A30:F30"/>
    <mergeCell ref="G30:H30"/>
    <mergeCell ref="A23:F23"/>
    <mergeCell ref="G23:K23"/>
    <mergeCell ref="M23:V23"/>
    <mergeCell ref="W23:Y23"/>
    <mergeCell ref="A24:C24"/>
    <mergeCell ref="D24:F24"/>
    <mergeCell ref="G24:I24"/>
    <mergeCell ref="J24:K24"/>
    <mergeCell ref="M24:V24"/>
    <mergeCell ref="W24:Y24"/>
    <mergeCell ref="A21:F21"/>
    <mergeCell ref="G21:K21"/>
    <mergeCell ref="M21:V21"/>
    <mergeCell ref="W21:Y21"/>
    <mergeCell ref="A22:F22"/>
    <mergeCell ref="G22:K22"/>
    <mergeCell ref="M22:V22"/>
    <mergeCell ref="W22:Y22"/>
    <mergeCell ref="A19:F19"/>
    <mergeCell ref="G19:K19"/>
    <mergeCell ref="M19:V19"/>
    <mergeCell ref="W19:Y19"/>
    <mergeCell ref="A20:F20"/>
    <mergeCell ref="G20:K20"/>
    <mergeCell ref="M20:V20"/>
    <mergeCell ref="W20:Y20"/>
    <mergeCell ref="A18:F18"/>
    <mergeCell ref="G18:L18"/>
    <mergeCell ref="M18:V18"/>
    <mergeCell ref="W18:Y18"/>
    <mergeCell ref="K13:L13"/>
    <mergeCell ref="X13:Y13"/>
    <mergeCell ref="A14:B15"/>
    <mergeCell ref="C14:D15"/>
    <mergeCell ref="E14:F15"/>
    <mergeCell ref="G14:H15"/>
    <mergeCell ref="I14:J15"/>
    <mergeCell ref="K14:L15"/>
    <mergeCell ref="N14:O15"/>
    <mergeCell ref="P14:Q15"/>
    <mergeCell ref="E2:X2"/>
    <mergeCell ref="U4:Y4"/>
    <mergeCell ref="U5:Y5"/>
    <mergeCell ref="U6:Y6"/>
    <mergeCell ref="U7:Y7"/>
    <mergeCell ref="A10:B10"/>
    <mergeCell ref="R14:S15"/>
    <mergeCell ref="T14:U15"/>
    <mergeCell ref="V14:W15"/>
    <mergeCell ref="X14:Y15"/>
  </mergeCells>
  <phoneticPr fontId="2"/>
  <dataValidations count="13">
    <dataValidation operator="greaterThan" allowBlank="1" showErrorMessage="1" sqref="D24:F24"/>
    <dataValidation type="list" allowBlank="1" showInputMessage="1" showErrorMessage="1" errorTitle="入力内容が限定されています。" error="プルダウンから選択してください。" prompt="プルダウンから選択してください。" sqref="W43:Y47 W57:Y61 W72:Y76 W90:Y94">
      <formula1>"選択して下さい,実施済,未実施,計画外"</formula1>
    </dataValidation>
    <dataValidation type="list" allowBlank="1" showInputMessage="1" showErrorMessage="1" sqref="D2">
      <formula1>"2,3,4,5"</formula1>
    </dataValidation>
    <dataValidation type="list" allowBlank="1" showInputMessage="1" showErrorMessage="1" prompt="プルダウンから選択してください。" sqref="O57:P61 O72:P76">
      <formula1>"有or無,有,無,"</formula1>
    </dataValidation>
    <dataValidation type="list" allowBlank="1" showInputMessage="1" showErrorMessage="1" prompt="プルダウンから選択してください。" sqref="J108:L108">
      <formula1>"○or×,○,×"</formula1>
    </dataValidation>
    <dataValidation type="list" allowBlank="1" showInputMessage="1" showErrorMessage="1" errorTitle="入力内容が限定されています。" error="プルダウンから選択してください。" prompt="プルダウンから選択してください。" sqref="I34:K35 W97:Y97">
      <formula1>"選択して下さい,実施済,未実施"</formula1>
    </dataValidation>
    <dataValidation allowBlank="1" showErrorMessage="1" sqref="Q34:T37 M34"/>
    <dataValidation type="list" allowBlank="1" showInputMessage="1" showErrorMessage="1" sqref="M30 G10">
      <formula1>"1,2,3,4,5,6,7,8,9,10,11,12,13,14,15,16,17,18,19,20,21,22,23,24,25,26,27,28,29,30,31"</formula1>
    </dataValidation>
    <dataValidation type="list" allowBlank="1" showErrorMessage="1" sqref="G30:H30 A10:B10">
      <formula1>"令和,平成"</formula1>
    </dataValidation>
    <dataValidation type="list" allowBlank="1" showInputMessage="1" showErrorMessage="1" sqref="K30 E10">
      <formula1>"1,2,3,4,5,6,7,8,9,10,11,12"</formula1>
    </dataValidation>
    <dataValidation type="list" allowBlank="1" showInputMessage="1" showErrorMessage="1" errorTitle="入力内容が限定されています。" error="プルダウンから選択してください。" prompt="プルダウンから選択してください。" sqref="W19:Y23">
      <formula1>"選択して下さい,整備済,未整備,計画外"</formula1>
    </dataValidation>
    <dataValidation type="list" allowBlank="1" showInputMessage="1" showErrorMessage="1" sqref="D97 F97 H97 J97 D90:D94 F90:F94 H90:H94 J90:J94">
      <formula1>"　,○"</formula1>
    </dataValidation>
    <dataValidation type="list" allowBlank="1" showInputMessage="1" showErrorMessage="1" sqref="Z97:AA97">
      <formula1>"選択下さい,済,未,無"</formula1>
    </dataValidation>
  </dataValidations>
  <printOptions horizontalCentered="1"/>
  <pageMargins left="0.23622047244094491" right="0.23622047244094491" top="0.74803149606299213" bottom="0.74803149606299213" header="0.31496062992125984" footer="0.31496062992125984"/>
  <pageSetup paperSize="9" fitToHeight="0" orientation="portrait" r:id="rId1"/>
  <rowBreaks count="1" manualBreakCount="1">
    <brk id="53" max="2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様式２号</vt:lpstr>
      <vt:lpstr>様式例第７号ワークシート</vt:lpstr>
      <vt:lpstr>様式２号 (記入例)</vt:lpstr>
      <vt:lpstr>様式例第７号ワークシート (記入例)</vt:lpstr>
      <vt:lpstr>様式例第７号ワークシート!Print_Area</vt:lpstr>
      <vt:lpstr>'様式例第７号ワークシート (記入例)'!Print_Area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Takeuchi</cp:lastModifiedBy>
  <cp:lastPrinted>2020-04-21T00:43:05Z</cp:lastPrinted>
  <dcterms:created xsi:type="dcterms:W3CDTF">2019-12-03T06:44:05Z</dcterms:created>
  <dcterms:modified xsi:type="dcterms:W3CDTF">2020-04-21T00:43:37Z</dcterms:modified>
</cp:coreProperties>
</file>